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<sst xmlns="http://schemas.openxmlformats.org/spreadsheetml/2006/main" count="617" uniqueCount="63">
  <si>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</si>
  <si>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</si>
  <si>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</si>
  <si>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</si>
  <si>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</si>
  <si>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</si>
  <si>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</si>
  <si>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</si>
  <si>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</si>
  <si>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</si>
  <si>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</si>
  <si>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</si>
  <si>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</si>
  <si>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</si>
  <si>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</si>
  <si>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</si>
  <si>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</si>
  <si>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</si>
  <si>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</si>
  <si>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</si>
  <si>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</si>
  <si>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</si>
  <si>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</si>
  <si>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</si>
  <si>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</si>
  <si>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</si>
  <si>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</si>
  <si>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</si>
  <si>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</si>
  <si>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</si>
  <si>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</si>
  <si>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</si>
  <si>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</si>
  <si>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</si>
  <si>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</si>
  <si>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</si>
  <si>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</si>
  <si>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</si>
  <si>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</si>
  <si>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</si>
  <si>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</si>
  <si>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</si>
  <si>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</si>
  <si>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</si>
  <si>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</si>
  <si>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</si>
  <si>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</si>
  <si>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</si>
  <si>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</si>
  <si>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</si>
  <si>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</si>
  <si>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</si>
  <si>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</si>
  <si>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</si>
  <si>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</si>
  <si>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</si>
  <si>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</si>
  <si>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</si>
  <si>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04-February-2015</t>
  </si>
  <si>
    <t>SAFEX MTM 24-February-2015</t>
  </si>
  <si>
    <t>PLEASE NOTE THE FOLLOWING VOLATILITY SKEW CHANGES WITH EFFECT FROM THURSDAY</t>
  </si>
  <si>
    <t>26 FEBRUARY 2015 FOR SETTLEMENT ON FRIDAY 27 FEBRUARY 2015</t>
  </si>
  <si>
    <t>26-February-2015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</si>
</sst>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3">
      <selection activeCell="J342" sqref="J3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62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42061</v>
      </c>
      <c r="C25" s="198"/>
      <c r="D25" s="199"/>
      <c r="E25" s="193"/>
      <c r="F25" s="193"/>
      <c r="G25" s="193"/>
      <c r="J25" s="19" t="s">
        <v>59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38" t="s">
        <v>0</v>
      </c>
      <c r="K26" s="23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26-February-2015</v>
      </c>
      <c r="AB26" s="53"/>
      <c r="AC26" s="56"/>
      <c r="AE26" s="23" t="s">
        <v>17</v>
      </c>
      <c r="AF26" s="30" t="str">
        <f>A20</f>
        <v>26-February-2015</v>
      </c>
      <c r="AG26" s="24"/>
      <c r="AI26" s="42"/>
      <c r="AJ26" s="27"/>
    </row>
    <row r="27" spans="1:36" ht="13.5" thickBot="1">
      <c r="A27" s="204" t="s">
        <v>42</v>
      </c>
      <c r="B27" s="205">
        <v>42082</v>
      </c>
      <c r="C27" s="202"/>
      <c r="D27" s="206"/>
      <c r="E27" s="195"/>
      <c r="F27" s="207" t="s">
        <v>43</v>
      </c>
      <c r="G27" s="208" t="s">
        <v>44</v>
      </c>
      <c r="J27" s="234" t="s">
        <v>40</v>
      </c>
      <c r="K27" s="235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26-February-2015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32950</v>
      </c>
      <c r="C28" s="201" t="s">
        <v>46</v>
      </c>
      <c r="D28" s="211">
        <v>36.72</v>
      </c>
      <c r="E28" s="195"/>
      <c r="F28" s="221">
        <v>0.6996</v>
      </c>
      <c r="G28" s="219">
        <v>20.47</v>
      </c>
      <c r="J28" s="60">
        <v>42082</v>
      </c>
      <c r="K28" s="178"/>
      <c r="L28" s="62">
        <v>47178</v>
      </c>
      <c r="M28" s="62">
        <v>47086</v>
      </c>
      <c r="N28" s="62">
        <v>47095</v>
      </c>
      <c r="O28" s="62">
        <v>47091</v>
      </c>
      <c r="P28" s="82"/>
      <c r="Q28" s="63">
        <v>16.25</v>
      </c>
      <c r="R28" s="31"/>
      <c r="S28" s="40">
        <v>0.1988</v>
      </c>
      <c r="T28" s="40">
        <v>0.16862</v>
      </c>
      <c r="U28" s="25"/>
      <c r="V28" s="80">
        <v>0.88</v>
      </c>
      <c r="W28" s="40">
        <v>1.06</v>
      </c>
      <c r="Y28" s="94">
        <v>-1.063401</v>
      </c>
      <c r="Z28" s="92">
        <v>0.224725</v>
      </c>
      <c r="AA28" s="92">
        <v>1.019382</v>
      </c>
      <c r="AB28" s="74" t="s">
        <v>28</v>
      </c>
      <c r="AC28" s="58">
        <v>-0.0423605</v>
      </c>
      <c r="AE28" s="37">
        <v>0.8</v>
      </c>
      <c r="AF28" s="28">
        <v>-0.99</v>
      </c>
      <c r="AG28" s="29">
        <v>0.99</v>
      </c>
      <c r="AI28" s="78">
        <v>21</v>
      </c>
      <c r="AJ28" s="59">
        <v>13</v>
      </c>
      <c r="IU28" s="32">
        <f aca="true" t="shared" si="0" ref="IU28:IU36">D62-$D$66</f>
        <v>9</v>
      </c>
      <c r="IV28" s="6" t="b">
        <f>IU28=G62</f>
        <v>1</v>
      </c>
    </row>
    <row r="29" spans="1:256" ht="12.75">
      <c r="A29" s="209" t="s">
        <v>47</v>
      </c>
      <c r="B29" s="210">
        <v>37650</v>
      </c>
      <c r="C29" s="201" t="s">
        <v>46</v>
      </c>
      <c r="D29" s="211">
        <v>29.47</v>
      </c>
      <c r="E29" s="195"/>
      <c r="F29" s="222">
        <v>0.7994</v>
      </c>
      <c r="G29" s="211">
        <v>13.22</v>
      </c>
      <c r="J29" s="60">
        <v>42173</v>
      </c>
      <c r="K29" s="178"/>
      <c r="L29" s="62">
        <v>47178</v>
      </c>
      <c r="M29" s="62">
        <v>47379</v>
      </c>
      <c r="N29" s="62">
        <v>47462</v>
      </c>
      <c r="O29" s="62">
        <v>47421</v>
      </c>
      <c r="P29" s="82"/>
      <c r="Q29" s="63">
        <v>17.75</v>
      </c>
      <c r="R29"/>
      <c r="S29" s="40">
        <v>0.19958</v>
      </c>
      <c r="T29" s="40">
        <v>0.18045</v>
      </c>
      <c r="U29" s="25"/>
      <c r="V29" s="80">
        <v>0.89</v>
      </c>
      <c r="W29" s="40">
        <v>1.09</v>
      </c>
      <c r="Y29" s="94">
        <v>-0.676778</v>
      </c>
      <c r="Z29" s="92">
        <v>0.175874</v>
      </c>
      <c r="AA29" s="92">
        <v>0.685493</v>
      </c>
      <c r="AB29" s="75" t="s">
        <v>29</v>
      </c>
      <c r="AC29" s="58">
        <v>0.1706289</v>
      </c>
      <c r="AE29" s="26">
        <v>0.8</v>
      </c>
      <c r="AF29" s="28">
        <v>-0.984176</v>
      </c>
      <c r="AG29" s="29">
        <v>0.669016</v>
      </c>
      <c r="AI29" s="78">
        <v>62</v>
      </c>
      <c r="AJ29" s="59">
        <v>14</v>
      </c>
      <c r="IU29" s="33">
        <f t="shared" si="0"/>
        <v>5.68</v>
      </c>
      <c r="IV29" s="6" t="b">
        <f>IU29=G63</f>
        <v>1</v>
      </c>
    </row>
    <row r="30" spans="1:256" ht="12.75">
      <c r="A30" s="209" t="s">
        <v>47</v>
      </c>
      <c r="B30" s="210">
        <v>42400</v>
      </c>
      <c r="C30" s="201" t="s">
        <v>46</v>
      </c>
      <c r="D30" s="211">
        <v>22.6</v>
      </c>
      <c r="E30" s="195"/>
      <c r="F30" s="222">
        <v>0.9002</v>
      </c>
      <c r="G30" s="211">
        <v>6.35</v>
      </c>
      <c r="J30" s="60">
        <v>42264</v>
      </c>
      <c r="K30" s="178"/>
      <c r="L30" s="62">
        <v>47178</v>
      </c>
      <c r="M30" s="62">
        <v>47441</v>
      </c>
      <c r="N30" s="62">
        <v>47528</v>
      </c>
      <c r="O30" s="62">
        <v>47485</v>
      </c>
      <c r="P30" s="82"/>
      <c r="Q30" s="63">
        <v>18.5</v>
      </c>
      <c r="R30"/>
      <c r="S30" s="40">
        <v>0.19994</v>
      </c>
      <c r="T30" s="40">
        <v>0.18499</v>
      </c>
      <c r="U30" s="25"/>
      <c r="V30" s="80">
        <v>0.86</v>
      </c>
      <c r="W30" s="40">
        <v>1.06</v>
      </c>
      <c r="Y30" s="94">
        <v>-0.573458</v>
      </c>
      <c r="Z30" s="92">
        <v>0.16076</v>
      </c>
      <c r="AA30" s="92">
        <v>0.592688</v>
      </c>
      <c r="AB30" s="76"/>
      <c r="AC30" s="57"/>
      <c r="AE30" s="26">
        <v>0.8</v>
      </c>
      <c r="AF30" s="28">
        <v>-0.913346</v>
      </c>
      <c r="AG30" s="29">
        <v>0.541371</v>
      </c>
      <c r="AI30" s="78">
        <v>4</v>
      </c>
      <c r="AJ30" s="59">
        <v>6</v>
      </c>
      <c r="IU30" s="33">
        <f t="shared" si="0"/>
        <v>2.6799999999999997</v>
      </c>
      <c r="IV30" s="6" t="b">
        <f>IU30=G64</f>
        <v>1</v>
      </c>
    </row>
    <row r="31" spans="1:256" ht="12.75">
      <c r="A31" s="209" t="s">
        <v>47</v>
      </c>
      <c r="B31" s="210">
        <v>44750</v>
      </c>
      <c r="C31" s="201" t="s">
        <v>46</v>
      </c>
      <c r="D31" s="211">
        <v>19.37</v>
      </c>
      <c r="E31" s="195"/>
      <c r="F31" s="222">
        <v>0.9501</v>
      </c>
      <c r="G31" s="211">
        <v>3.12</v>
      </c>
      <c r="J31" s="60">
        <v>42355</v>
      </c>
      <c r="K31" s="178"/>
      <c r="L31" s="62">
        <v>47178</v>
      </c>
      <c r="M31" s="62">
        <v>47846</v>
      </c>
      <c r="N31" s="62">
        <v>48023</v>
      </c>
      <c r="O31" s="62">
        <v>47935</v>
      </c>
      <c r="P31" s="82"/>
      <c r="Q31" s="63">
        <v>18.75</v>
      </c>
      <c r="R31"/>
      <c r="S31" s="40">
        <v>0.20018</v>
      </c>
      <c r="T31" s="40">
        <v>0.18789</v>
      </c>
      <c r="U31" s="25"/>
      <c r="V31" s="80">
        <v>0.77</v>
      </c>
      <c r="W31" s="40">
        <v>1.12</v>
      </c>
      <c r="Y31" s="95">
        <v>-0.516968</v>
      </c>
      <c r="Z31" s="93">
        <v>0.151967</v>
      </c>
      <c r="AA31" s="93">
        <v>0.5411</v>
      </c>
      <c r="AB31" s="76"/>
      <c r="AC31" s="57"/>
      <c r="AE31" s="26">
        <v>0.8</v>
      </c>
      <c r="AF31" s="28">
        <v>-0.841044</v>
      </c>
      <c r="AG31" s="29">
        <v>0.478807</v>
      </c>
      <c r="AI31" s="78">
        <v>26</v>
      </c>
      <c r="AJ31" s="59">
        <v>22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209" t="s">
        <v>47</v>
      </c>
      <c r="B32" s="210">
        <v>47100</v>
      </c>
      <c r="C32" s="201" t="s">
        <v>46</v>
      </c>
      <c r="D32" s="211">
        <v>16.25</v>
      </c>
      <c r="E32" s="195"/>
      <c r="F32" s="222">
        <v>1</v>
      </c>
      <c r="G32" s="211">
        <v>0</v>
      </c>
      <c r="J32" s="60">
        <v>42446</v>
      </c>
      <c r="K32" s="178"/>
      <c r="L32" s="62">
        <v>47178</v>
      </c>
      <c r="M32" s="62">
        <v>48179</v>
      </c>
      <c r="N32" s="62">
        <v>48430</v>
      </c>
      <c r="O32" s="62">
        <v>48305</v>
      </c>
      <c r="P32" s="82">
        <v>19.25</v>
      </c>
      <c r="Q32" s="63">
        <v>19</v>
      </c>
      <c r="R32"/>
      <c r="S32" s="40">
        <v>0.20018</v>
      </c>
      <c r="T32" s="40">
        <v>0.19004</v>
      </c>
      <c r="U32" s="25"/>
      <c r="V32" s="80">
        <v>0.79</v>
      </c>
      <c r="W32" s="40">
        <v>1.15</v>
      </c>
      <c r="Y32" s="95">
        <v>-0.479289</v>
      </c>
      <c r="Z32" s="93">
        <v>0.145855</v>
      </c>
      <c r="AA32" s="93">
        <v>0.50631</v>
      </c>
      <c r="AB32" s="76"/>
      <c r="AC32" s="57"/>
      <c r="AE32" s="26">
        <v>0.8</v>
      </c>
      <c r="AF32" s="28">
        <v>-0.775895</v>
      </c>
      <c r="AG32" s="29">
        <v>0.440203</v>
      </c>
      <c r="AI32" s="78">
        <v>22</v>
      </c>
      <c r="AJ32" s="59">
        <v>20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49450</v>
      </c>
      <c r="C33" s="201" t="s">
        <v>46</v>
      </c>
      <c r="D33" s="211">
        <v>13.24</v>
      </c>
      <c r="E33" s="195"/>
      <c r="F33" s="222">
        <v>1.0499</v>
      </c>
      <c r="G33" s="211">
        <v>-3.01</v>
      </c>
      <c r="J33" s="60">
        <v>42536</v>
      </c>
      <c r="K33" s="178"/>
      <c r="L33" s="62">
        <v>47178</v>
      </c>
      <c r="M33" s="62">
        <v>48688</v>
      </c>
      <c r="N33" s="62">
        <v>49053</v>
      </c>
      <c r="O33" s="62">
        <v>48871</v>
      </c>
      <c r="P33" s="82">
        <v>23.5</v>
      </c>
      <c r="Q33" s="63">
        <v>23.25</v>
      </c>
      <c r="R33"/>
      <c r="S33" s="40">
        <v>0.20036</v>
      </c>
      <c r="T33" s="40">
        <v>0.19173</v>
      </c>
      <c r="U33" s="25"/>
      <c r="V33" s="80"/>
      <c r="W33" s="40"/>
      <c r="Y33" s="95">
        <v>-0.451817</v>
      </c>
      <c r="Z33" s="93">
        <v>0.141259</v>
      </c>
      <c r="AA33" s="93">
        <v>0.480735</v>
      </c>
      <c r="AB33" s="76"/>
      <c r="AC33" s="57"/>
      <c r="AE33" s="26">
        <v>0.8</v>
      </c>
      <c r="AF33" s="28">
        <v>-0.718165</v>
      </c>
      <c r="AG33" s="29">
        <v>0.414113</v>
      </c>
      <c r="AI33" s="78">
        <v>0</v>
      </c>
      <c r="AJ33" s="59">
        <v>0</v>
      </c>
      <c r="IU33" s="33">
        <f t="shared" si="0"/>
        <v>-1.2100000000000009</v>
      </c>
      <c r="IV33" s="6" t="b">
        <f>ROUND(IU33,2)=G67</f>
        <v>1</v>
      </c>
    </row>
    <row r="34" spans="1:256" ht="12.75">
      <c r="A34" s="209" t="s">
        <v>47</v>
      </c>
      <c r="B34" s="210">
        <v>51800</v>
      </c>
      <c r="C34" s="201" t="s">
        <v>46</v>
      </c>
      <c r="D34" s="211">
        <v>10.35</v>
      </c>
      <c r="E34" s="195"/>
      <c r="F34" s="222">
        <v>1.0998</v>
      </c>
      <c r="G34" s="211">
        <v>-5.9</v>
      </c>
      <c r="J34" s="60">
        <v>42719</v>
      </c>
      <c r="K34" s="178"/>
      <c r="L34" s="62">
        <v>47178</v>
      </c>
      <c r="M34" s="62">
        <v>50215</v>
      </c>
      <c r="N34" s="62">
        <v>50920</v>
      </c>
      <c r="O34" s="62">
        <v>50568</v>
      </c>
      <c r="P34" s="82">
        <v>23.5</v>
      </c>
      <c r="Q34" s="63">
        <v>23.25</v>
      </c>
      <c r="R34"/>
      <c r="S34" s="40">
        <v>0.20072</v>
      </c>
      <c r="T34" s="40">
        <v>0.19439</v>
      </c>
      <c r="U34" s="25"/>
      <c r="V34" s="80"/>
      <c r="W34" s="40"/>
      <c r="Y34" s="95">
        <v>-0.41224</v>
      </c>
      <c r="Z34" s="93">
        <v>0.134407</v>
      </c>
      <c r="AA34" s="93">
        <v>0.443553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-2.3599999999999994</v>
      </c>
      <c r="IV34" s="6" t="b">
        <f>IU34=G68</f>
        <v>1</v>
      </c>
    </row>
    <row r="35" spans="1:256" ht="12.75">
      <c r="A35" s="209" t="s">
        <v>47</v>
      </c>
      <c r="B35" s="210">
        <v>56500</v>
      </c>
      <c r="C35" s="201" t="s">
        <v>46</v>
      </c>
      <c r="D35" s="211">
        <v>4.89</v>
      </c>
      <c r="E35" s="195"/>
      <c r="F35" s="222">
        <v>1.1996</v>
      </c>
      <c r="G35" s="211">
        <v>-11.36</v>
      </c>
      <c r="J35" s="60">
        <v>43090</v>
      </c>
      <c r="K35" s="178"/>
      <c r="L35" s="62">
        <v>47178</v>
      </c>
      <c r="M35" s="62">
        <v>51528</v>
      </c>
      <c r="N35" s="62">
        <v>52524</v>
      </c>
      <c r="O35" s="62">
        <v>52026</v>
      </c>
      <c r="P35" s="82">
        <v>20.5</v>
      </c>
      <c r="Q35" s="63">
        <v>20.75</v>
      </c>
      <c r="R35"/>
      <c r="S35" s="40">
        <v>0.20102</v>
      </c>
      <c r="T35" s="40">
        <v>0.19809</v>
      </c>
      <c r="U35" s="25"/>
      <c r="V35" s="80"/>
      <c r="W35" s="40"/>
      <c r="Y35" s="95">
        <v>-0.363466</v>
      </c>
      <c r="Z35" s="93">
        <v>0.125533</v>
      </c>
      <c r="AA35" s="93">
        <v>0.397122</v>
      </c>
      <c r="AB35" s="76"/>
      <c r="AC35" s="57"/>
      <c r="AE35" s="26"/>
      <c r="AF35" s="28"/>
      <c r="AG35" s="29"/>
      <c r="AI35" s="78"/>
      <c r="AJ35" s="59"/>
      <c r="IU35" s="33">
        <f t="shared" si="0"/>
        <v>-4.4</v>
      </c>
      <c r="IV35" s="6" t="b">
        <f>IU35=G69</f>
        <v>1</v>
      </c>
    </row>
    <row r="36" spans="1:256" ht="13.5" thickBot="1">
      <c r="A36" s="209" t="s">
        <v>48</v>
      </c>
      <c r="B36" s="210">
        <v>61200</v>
      </c>
      <c r="C36" s="201" t="s">
        <v>46</v>
      </c>
      <c r="D36" s="211">
        <v>1</v>
      </c>
      <c r="E36" s="195"/>
      <c r="F36" s="223">
        <v>1.2994</v>
      </c>
      <c r="G36" s="220">
        <v>-16.37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-6.109999999999999</v>
      </c>
      <c r="IV36" s="6" t="b">
        <f>ROUND(IU36,2)=G70</f>
        <v>1</v>
      </c>
    </row>
    <row r="37" spans="1:255" ht="13.5" thickBot="1">
      <c r="A37" s="204" t="s">
        <v>49</v>
      </c>
      <c r="B37" s="201">
        <v>47100</v>
      </c>
      <c r="C37" s="202"/>
      <c r="D37" s="212"/>
      <c r="E37" s="195"/>
      <c r="F37" s="193"/>
      <c r="G37" s="213">
        <v>36.84</v>
      </c>
      <c r="IU37" s="34"/>
    </row>
    <row r="38" spans="1:255" ht="13.5" thickBot="1">
      <c r="A38" s="204" t="s">
        <v>50</v>
      </c>
      <c r="B38" s="214">
        <v>16.25</v>
      </c>
      <c r="C38" s="202"/>
      <c r="D38" s="212"/>
      <c r="E38" s="195"/>
      <c r="F38" s="193"/>
      <c r="G38" s="224"/>
      <c r="J38" s="240" t="s">
        <v>30</v>
      </c>
      <c r="K38" s="24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42082</v>
      </c>
      <c r="K39" s="61"/>
      <c r="L39" s="62">
        <v>10661</v>
      </c>
      <c r="M39" s="62">
        <v>10664</v>
      </c>
      <c r="N39" s="62">
        <v>10664</v>
      </c>
      <c r="O39" s="62">
        <v>10664</v>
      </c>
      <c r="P39" s="82"/>
      <c r="Q39" s="63">
        <v>17.25</v>
      </c>
      <c r="IU39" s="34"/>
    </row>
    <row r="40" spans="1:255" ht="13.5" thickBot="1">
      <c r="A40" s="215" t="s">
        <v>52</v>
      </c>
      <c r="B40" s="216">
        <v>8</v>
      </c>
      <c r="C40" s="217"/>
      <c r="D40" s="218"/>
      <c r="E40" s="195"/>
      <c r="F40" s="193"/>
      <c r="G40" s="193"/>
      <c r="J40" s="60">
        <v>42173</v>
      </c>
      <c r="K40" s="61"/>
      <c r="L40" s="62">
        <v>10661</v>
      </c>
      <c r="M40" s="62">
        <v>10713</v>
      </c>
      <c r="N40" s="62">
        <v>10713</v>
      </c>
      <c r="O40" s="62">
        <v>10713</v>
      </c>
      <c r="P40" s="82"/>
      <c r="Q40" s="63">
        <v>18.75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42264</v>
      </c>
      <c r="K41" s="61"/>
      <c r="L41" s="62">
        <v>10661</v>
      </c>
      <c r="M41" s="62">
        <v>10785</v>
      </c>
      <c r="N41" s="62">
        <v>10785</v>
      </c>
      <c r="O41" s="62">
        <v>10785</v>
      </c>
      <c r="P41" s="82"/>
      <c r="Q41" s="63">
        <v>19.5</v>
      </c>
      <c r="IU41" s="34"/>
    </row>
    <row r="42" spans="1:255" ht="13.5" thickBot="1">
      <c r="A42" s="196" t="s">
        <v>41</v>
      </c>
      <c r="B42" s="197">
        <v>42061</v>
      </c>
      <c r="C42" s="198"/>
      <c r="D42" s="199"/>
      <c r="E42" s="193"/>
      <c r="F42" s="193"/>
      <c r="G42" s="193"/>
      <c r="J42" s="60">
        <v>42355</v>
      </c>
      <c r="K42" s="61"/>
      <c r="L42" s="62">
        <v>10661</v>
      </c>
      <c r="M42" s="62">
        <v>10883</v>
      </c>
      <c r="N42" s="62">
        <v>10883</v>
      </c>
      <c r="O42" s="62">
        <v>10883</v>
      </c>
      <c r="P42" s="82"/>
      <c r="Q42" s="63">
        <v>19.5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42446</v>
      </c>
      <c r="K43" s="61"/>
      <c r="L43" s="62">
        <v>10661</v>
      </c>
      <c r="M43" s="62">
        <v>11011</v>
      </c>
      <c r="N43" s="62">
        <v>11011</v>
      </c>
      <c r="O43" s="62">
        <v>11011</v>
      </c>
      <c r="P43" s="82"/>
      <c r="Q43" s="63">
        <v>18.75</v>
      </c>
      <c r="IU43" s="34"/>
    </row>
    <row r="44" spans="1:255" ht="13.5" thickBot="1">
      <c r="A44" s="204" t="s">
        <v>42</v>
      </c>
      <c r="B44" s="205">
        <v>42173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33200</v>
      </c>
      <c r="C45" s="201" t="s">
        <v>46</v>
      </c>
      <c r="D45" s="211">
        <v>29.07</v>
      </c>
      <c r="E45" s="195"/>
      <c r="F45" s="221">
        <v>0.7004</v>
      </c>
      <c r="G45" s="219">
        <v>11.32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7.77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37950</v>
      </c>
      <c r="C46" s="201" t="s">
        <v>46</v>
      </c>
      <c r="D46" s="211">
        <v>24.93</v>
      </c>
      <c r="E46" s="195"/>
      <c r="F46" s="222">
        <v>0.8006</v>
      </c>
      <c r="G46" s="211">
        <v>7.18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4.870000000000001</v>
      </c>
      <c r="IV46" s="6" t="b">
        <f t="shared" si="2"/>
        <v>1</v>
      </c>
    </row>
    <row r="47" spans="1:256" ht="13.5" thickBot="1">
      <c r="A47" s="209" t="s">
        <v>47</v>
      </c>
      <c r="B47" s="210">
        <v>42700</v>
      </c>
      <c r="C47" s="201" t="s">
        <v>46</v>
      </c>
      <c r="D47" s="211">
        <v>21.15</v>
      </c>
      <c r="E47" s="195"/>
      <c r="F47" s="222">
        <v>0.9008</v>
      </c>
      <c r="G47" s="211">
        <v>3.4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2.280000000000001</v>
      </c>
      <c r="IV47" s="6" t="b">
        <f t="shared" si="2"/>
        <v>1</v>
      </c>
    </row>
    <row r="48" spans="1:256" ht="13.5" thickBot="1">
      <c r="A48" s="209" t="s">
        <v>47</v>
      </c>
      <c r="B48" s="210">
        <v>45050</v>
      </c>
      <c r="C48" s="201" t="s">
        <v>46</v>
      </c>
      <c r="D48" s="211">
        <v>19.4</v>
      </c>
      <c r="E48" s="195"/>
      <c r="F48" s="222">
        <v>0.9504</v>
      </c>
      <c r="G48" s="211">
        <v>1.65</v>
      </c>
      <c r="IU48" s="32">
        <f t="shared" si="1"/>
        <v>1.1000000000000014</v>
      </c>
      <c r="IV48" s="6" t="b">
        <f t="shared" si="2"/>
        <v>1</v>
      </c>
    </row>
    <row r="49" spans="1:256" ht="13.5" thickBot="1">
      <c r="A49" s="209" t="s">
        <v>47</v>
      </c>
      <c r="B49" s="210">
        <v>47400</v>
      </c>
      <c r="C49" s="201" t="s">
        <v>46</v>
      </c>
      <c r="D49" s="211">
        <v>17.75</v>
      </c>
      <c r="E49" s="195"/>
      <c r="F49" s="222">
        <v>1</v>
      </c>
      <c r="G49" s="211">
        <v>0</v>
      </c>
      <c r="J49" s="240" t="s">
        <v>38</v>
      </c>
      <c r="K49" s="24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49800</v>
      </c>
      <c r="C50" s="201" t="s">
        <v>46</v>
      </c>
      <c r="D50" s="211">
        <v>16.15</v>
      </c>
      <c r="E50" s="195"/>
      <c r="F50" s="222">
        <v>1.0506</v>
      </c>
      <c r="G50" s="211">
        <v>-1.6</v>
      </c>
      <c r="J50" s="60">
        <v>42082</v>
      </c>
      <c r="K50" s="61"/>
      <c r="L50" s="62">
        <v>47178</v>
      </c>
      <c r="M50" s="62">
        <v>47086</v>
      </c>
      <c r="N50" s="62">
        <v>47095</v>
      </c>
      <c r="O50" s="62">
        <v>47091</v>
      </c>
      <c r="P50" s="82"/>
      <c r="Q50" s="63">
        <v>16.25</v>
      </c>
      <c r="IU50" s="32">
        <f t="shared" si="1"/>
        <v>-1.0300000000000011</v>
      </c>
      <c r="IV50" s="6" t="b">
        <f t="shared" si="2"/>
        <v>1</v>
      </c>
    </row>
    <row r="51" spans="1:256" ht="13.5" thickBot="1">
      <c r="A51" s="209" t="s">
        <v>47</v>
      </c>
      <c r="B51" s="210">
        <v>52150</v>
      </c>
      <c r="C51" s="201" t="s">
        <v>46</v>
      </c>
      <c r="D51" s="211">
        <v>14.67</v>
      </c>
      <c r="E51" s="195"/>
      <c r="F51" s="222">
        <v>1.1002</v>
      </c>
      <c r="G51" s="211">
        <v>-3.08</v>
      </c>
      <c r="J51" s="60">
        <v>42173</v>
      </c>
      <c r="K51" s="61"/>
      <c r="L51" s="62">
        <v>47178</v>
      </c>
      <c r="M51" s="62">
        <v>47379</v>
      </c>
      <c r="N51" s="62">
        <v>47462</v>
      </c>
      <c r="O51" s="62">
        <v>47421</v>
      </c>
      <c r="P51" s="82"/>
      <c r="Q51" s="63">
        <v>17.75</v>
      </c>
      <c r="IU51" s="32">
        <f t="shared" si="1"/>
        <v>-1.9800000000000004</v>
      </c>
      <c r="IV51" s="6" t="b">
        <f t="shared" si="2"/>
        <v>1</v>
      </c>
    </row>
    <row r="52" spans="1:256" ht="13.5" thickBot="1">
      <c r="A52" s="209" t="s">
        <v>47</v>
      </c>
      <c r="B52" s="210">
        <v>56900</v>
      </c>
      <c r="C52" s="201" t="s">
        <v>46</v>
      </c>
      <c r="D52" s="211">
        <v>11.94</v>
      </c>
      <c r="E52" s="195"/>
      <c r="F52" s="222">
        <v>1.2004</v>
      </c>
      <c r="G52" s="211">
        <v>-5.81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-3.6400000000000006</v>
      </c>
      <c r="IV52" s="6" t="b">
        <f t="shared" si="2"/>
        <v>1</v>
      </c>
    </row>
    <row r="53" spans="1:256" ht="13.5" thickBot="1">
      <c r="A53" s="209" t="s">
        <v>48</v>
      </c>
      <c r="B53" s="210">
        <v>61650</v>
      </c>
      <c r="C53" s="201" t="s">
        <v>46</v>
      </c>
      <c r="D53" s="211">
        <v>9.57</v>
      </c>
      <c r="E53" s="195"/>
      <c r="F53" s="223">
        <v>1.3006</v>
      </c>
      <c r="G53" s="220">
        <v>-8.18</v>
      </c>
      <c r="IU53" s="32">
        <f t="shared" si="1"/>
        <v>-5.01</v>
      </c>
      <c r="IV53" s="6" t="b">
        <f t="shared" si="2"/>
        <v>1</v>
      </c>
    </row>
    <row r="54" spans="1:17" ht="13.5" thickBot="1">
      <c r="A54" s="204" t="s">
        <v>49</v>
      </c>
      <c r="B54" s="201">
        <v>47400</v>
      </c>
      <c r="C54" s="202"/>
      <c r="D54" s="212"/>
      <c r="E54" s="195"/>
      <c r="F54" s="193"/>
      <c r="G54" s="213">
        <v>19.5</v>
      </c>
      <c r="J54" s="236" t="s">
        <v>37</v>
      </c>
      <c r="K54" s="23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17.75</v>
      </c>
      <c r="C55" s="202"/>
      <c r="D55" s="212"/>
      <c r="E55" s="195"/>
      <c r="F55" s="193"/>
      <c r="G55" s="193"/>
      <c r="J55" s="60">
        <v>42082</v>
      </c>
      <c r="K55" s="61"/>
      <c r="L55" s="62">
        <v>71128</v>
      </c>
      <c r="M55" s="62">
        <v>71269</v>
      </c>
      <c r="N55" s="62">
        <v>71269</v>
      </c>
      <c r="O55" s="62">
        <v>71269</v>
      </c>
      <c r="P55" s="82"/>
      <c r="Q55" s="63">
        <v>13.75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42173</v>
      </c>
      <c r="K56" s="61"/>
      <c r="L56" s="62">
        <v>71128</v>
      </c>
      <c r="M56" s="62">
        <v>71666</v>
      </c>
      <c r="N56" s="62">
        <v>71666</v>
      </c>
      <c r="O56" s="62">
        <v>71666</v>
      </c>
      <c r="P56" s="82"/>
      <c r="Q56" s="63">
        <v>15.25</v>
      </c>
    </row>
    <row r="57" spans="1:17" ht="13.5" thickBot="1">
      <c r="A57" s="215" t="s">
        <v>52</v>
      </c>
      <c r="B57" s="216">
        <v>8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42061</v>
      </c>
      <c r="C59" s="198"/>
      <c r="D59" s="199"/>
      <c r="E59" s="193"/>
      <c r="F59" s="193"/>
      <c r="G59" s="193"/>
      <c r="J59" s="236" t="s">
        <v>39</v>
      </c>
      <c r="K59" s="23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60">
        <v>42082</v>
      </c>
      <c r="K60" s="61"/>
      <c r="L60" s="62">
        <v>53375</v>
      </c>
      <c r="M60" s="62">
        <v>53307</v>
      </c>
      <c r="N60" s="62">
        <v>53307</v>
      </c>
      <c r="O60" s="62">
        <v>53307</v>
      </c>
      <c r="P60" s="82"/>
      <c r="Q60" s="63">
        <v>20</v>
      </c>
    </row>
    <row r="61" spans="1:17" ht="13.5" thickBot="1">
      <c r="A61" s="204" t="s">
        <v>42</v>
      </c>
      <c r="B61" s="205">
        <v>42264</v>
      </c>
      <c r="C61" s="202"/>
      <c r="D61" s="206"/>
      <c r="E61" s="195"/>
      <c r="F61" s="207" t="s">
        <v>43</v>
      </c>
      <c r="G61" s="208" t="s">
        <v>44</v>
      </c>
      <c r="J61" s="60">
        <v>42173</v>
      </c>
      <c r="K61" s="39"/>
      <c r="L61" s="35">
        <v>53375</v>
      </c>
      <c r="M61" s="35">
        <v>53667</v>
      </c>
      <c r="N61" s="35">
        <v>53667</v>
      </c>
      <c r="O61" s="35">
        <v>53667</v>
      </c>
      <c r="P61" s="82"/>
      <c r="Q61" s="36">
        <v>20</v>
      </c>
    </row>
    <row r="62" spans="1:256" ht="13.5" thickBot="1">
      <c r="A62" s="209" t="s">
        <v>45</v>
      </c>
      <c r="B62" s="210">
        <v>33250</v>
      </c>
      <c r="C62" s="201" t="s">
        <v>46</v>
      </c>
      <c r="D62" s="211">
        <v>27.5</v>
      </c>
      <c r="E62" s="195"/>
      <c r="F62" s="221">
        <v>0.7</v>
      </c>
      <c r="G62" s="219">
        <v>9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6.949999999999999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38000</v>
      </c>
      <c r="C63" s="201" t="s">
        <v>46</v>
      </c>
      <c r="D63" s="211">
        <v>24.18</v>
      </c>
      <c r="E63" s="195"/>
      <c r="F63" s="222">
        <v>0.8</v>
      </c>
      <c r="G63" s="211">
        <v>5.68</v>
      </c>
      <c r="IU63" s="32">
        <f t="shared" si="3"/>
        <v>4.329999999999998</v>
      </c>
      <c r="IV63" s="6" t="b">
        <f t="shared" si="4"/>
        <v>1</v>
      </c>
    </row>
    <row r="64" spans="1:256" ht="13.5" thickBot="1">
      <c r="A64" s="209" t="s">
        <v>47</v>
      </c>
      <c r="B64" s="210">
        <v>42750</v>
      </c>
      <c r="C64" s="201" t="s">
        <v>46</v>
      </c>
      <c r="D64" s="211">
        <v>21.18</v>
      </c>
      <c r="E64" s="195"/>
      <c r="F64" s="222">
        <v>0.9</v>
      </c>
      <c r="G64" s="211">
        <v>2.68</v>
      </c>
      <c r="I64" s="16"/>
      <c r="IU64" s="32">
        <f t="shared" si="3"/>
        <v>2.0100000000000016</v>
      </c>
      <c r="IV64" s="6" t="b">
        <f t="shared" si="4"/>
        <v>1</v>
      </c>
    </row>
    <row r="65" spans="1:256" ht="13.5" thickBot="1">
      <c r="A65" s="209" t="s">
        <v>47</v>
      </c>
      <c r="B65" s="210">
        <v>45100</v>
      </c>
      <c r="C65" s="201" t="s">
        <v>46</v>
      </c>
      <c r="D65" s="211">
        <v>19.81</v>
      </c>
      <c r="E65" s="195"/>
      <c r="F65" s="222">
        <v>0.9495</v>
      </c>
      <c r="G65" s="211">
        <v>1.31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209" t="s">
        <v>47</v>
      </c>
      <c r="B66" s="210">
        <v>47500</v>
      </c>
      <c r="C66" s="201" t="s">
        <v>46</v>
      </c>
      <c r="D66" s="211">
        <v>18.5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49850</v>
      </c>
      <c r="C67" s="201" t="s">
        <v>46</v>
      </c>
      <c r="D67" s="211">
        <v>17.29</v>
      </c>
      <c r="E67" s="195"/>
      <c r="F67" s="222">
        <v>1.0495</v>
      </c>
      <c r="G67" s="211">
        <v>-1.21</v>
      </c>
      <c r="IU67" s="32">
        <f t="shared" si="3"/>
        <v>-0.8999999999999986</v>
      </c>
      <c r="IV67" s="6" t="b">
        <f t="shared" si="4"/>
        <v>0</v>
      </c>
    </row>
    <row r="68" spans="1:256" ht="13.5" thickBot="1">
      <c r="A68" s="209" t="s">
        <v>47</v>
      </c>
      <c r="B68" s="210">
        <v>52250</v>
      </c>
      <c r="C68" s="201" t="s">
        <v>46</v>
      </c>
      <c r="D68" s="211">
        <v>16.14</v>
      </c>
      <c r="E68" s="195"/>
      <c r="F68" s="222">
        <v>1.1</v>
      </c>
      <c r="G68" s="211">
        <v>-2.36</v>
      </c>
      <c r="I68" s="16"/>
      <c r="IU68" s="32">
        <f t="shared" si="3"/>
        <v>-1.7399999999999984</v>
      </c>
      <c r="IV68" s="6" t="b">
        <f t="shared" si="4"/>
        <v>1</v>
      </c>
    </row>
    <row r="69" spans="1:256" ht="13.5" thickBot="1">
      <c r="A69" s="209" t="s">
        <v>47</v>
      </c>
      <c r="B69" s="210">
        <v>57000</v>
      </c>
      <c r="C69" s="201" t="s">
        <v>46</v>
      </c>
      <c r="D69" s="211">
        <v>14.1</v>
      </c>
      <c r="E69" s="195"/>
      <c r="F69" s="222">
        <v>1.2</v>
      </c>
      <c r="G69" s="211">
        <v>-4.4</v>
      </c>
      <c r="IU69" s="32">
        <f t="shared" si="3"/>
        <v>-3.17</v>
      </c>
      <c r="IV69" s="6" t="b">
        <f t="shared" si="4"/>
        <v>1</v>
      </c>
    </row>
    <row r="70" spans="1:256" ht="13.5" thickBot="1">
      <c r="A70" s="209" t="s">
        <v>48</v>
      </c>
      <c r="B70" s="210">
        <v>61750</v>
      </c>
      <c r="C70" s="201" t="s">
        <v>46</v>
      </c>
      <c r="D70" s="211">
        <v>12.39</v>
      </c>
      <c r="E70" s="195"/>
      <c r="F70" s="223">
        <v>1.3</v>
      </c>
      <c r="G70" s="220">
        <v>-6.11</v>
      </c>
      <c r="IU70" s="32">
        <f t="shared" si="3"/>
        <v>-4.32</v>
      </c>
      <c r="IV70" s="6" t="b">
        <f t="shared" si="4"/>
        <v>1</v>
      </c>
    </row>
    <row r="71" spans="1:7" ht="12.75">
      <c r="A71" s="204" t="s">
        <v>49</v>
      </c>
      <c r="B71" s="201">
        <v>47500</v>
      </c>
      <c r="C71" s="202"/>
      <c r="D71" s="212"/>
      <c r="E71" s="195"/>
      <c r="F71" s="193"/>
      <c r="G71" s="213">
        <v>15.11</v>
      </c>
    </row>
    <row r="72" spans="1:7" ht="12.75">
      <c r="A72" s="204" t="s">
        <v>50</v>
      </c>
      <c r="B72" s="214">
        <v>18.5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8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42061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42355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33550</v>
      </c>
      <c r="C79" s="201" t="s">
        <v>46</v>
      </c>
      <c r="D79" s="211">
        <v>26.52</v>
      </c>
      <c r="E79" s="195"/>
      <c r="F79" s="221">
        <v>0.6997</v>
      </c>
      <c r="G79" s="219">
        <v>7.77</v>
      </c>
      <c r="IU79" s="32">
        <f aca="true" t="shared" si="5" ref="IU79:IU87">D113-$D$117</f>
        <v>6.350000000000001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38350</v>
      </c>
      <c r="C80" s="201" t="s">
        <v>46</v>
      </c>
      <c r="D80" s="211">
        <v>23.62</v>
      </c>
      <c r="E80" s="195"/>
      <c r="F80" s="222">
        <v>0.7998</v>
      </c>
      <c r="G80" s="211">
        <v>4.87</v>
      </c>
      <c r="IU80" s="32">
        <f t="shared" si="5"/>
        <v>3.9400000000000013</v>
      </c>
      <c r="IV80" s="6" t="b">
        <f t="shared" si="6"/>
        <v>1</v>
      </c>
    </row>
    <row r="81" spans="1:256" ht="13.5" thickBot="1">
      <c r="A81" s="209" t="s">
        <v>47</v>
      </c>
      <c r="B81" s="210">
        <v>43150</v>
      </c>
      <c r="C81" s="201" t="s">
        <v>46</v>
      </c>
      <c r="D81" s="211">
        <v>21.03</v>
      </c>
      <c r="E81" s="195"/>
      <c r="F81" s="222">
        <v>0.8999</v>
      </c>
      <c r="G81" s="211">
        <v>2.28</v>
      </c>
      <c r="IU81" s="32">
        <f t="shared" si="5"/>
        <v>1.8200000000000003</v>
      </c>
      <c r="IV81" s="6" t="b">
        <f t="shared" si="6"/>
        <v>1</v>
      </c>
    </row>
    <row r="82" spans="1:256" ht="13.5" thickBot="1">
      <c r="A82" s="209" t="s">
        <v>47</v>
      </c>
      <c r="B82" s="210">
        <v>45550</v>
      </c>
      <c r="C82" s="201" t="s">
        <v>46</v>
      </c>
      <c r="D82" s="211">
        <v>19.85</v>
      </c>
      <c r="E82" s="195"/>
      <c r="F82" s="222">
        <v>0.9499</v>
      </c>
      <c r="G82" s="211">
        <v>1.1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209" t="s">
        <v>47</v>
      </c>
      <c r="B83" s="210">
        <v>47950</v>
      </c>
      <c r="C83" s="201" t="s">
        <v>46</v>
      </c>
      <c r="D83" s="211">
        <v>18.75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50350</v>
      </c>
      <c r="C84" s="201" t="s">
        <v>46</v>
      </c>
      <c r="D84" s="211">
        <v>17.72</v>
      </c>
      <c r="E84" s="195"/>
      <c r="F84" s="222">
        <v>1.0501</v>
      </c>
      <c r="G84" s="211">
        <v>-1.03</v>
      </c>
      <c r="IU84" s="32">
        <f t="shared" si="5"/>
        <v>-0.8099999999999987</v>
      </c>
      <c r="IV84" s="6" t="b">
        <f t="shared" si="6"/>
        <v>0</v>
      </c>
    </row>
    <row r="85" spans="1:256" ht="13.5" thickBot="1">
      <c r="A85" s="209" t="s">
        <v>47</v>
      </c>
      <c r="B85" s="210">
        <v>52750</v>
      </c>
      <c r="C85" s="201" t="s">
        <v>46</v>
      </c>
      <c r="D85" s="211">
        <v>16.77</v>
      </c>
      <c r="E85" s="195"/>
      <c r="F85" s="222">
        <v>1.1001</v>
      </c>
      <c r="G85" s="211">
        <v>-1.98</v>
      </c>
      <c r="I85" s="16"/>
      <c r="IU85" s="32">
        <f t="shared" si="5"/>
        <v>-1.5599999999999987</v>
      </c>
      <c r="IV85" s="6" t="b">
        <f t="shared" si="6"/>
        <v>1</v>
      </c>
    </row>
    <row r="86" spans="1:256" ht="13.5" thickBot="1">
      <c r="A86" s="209" t="s">
        <v>47</v>
      </c>
      <c r="B86" s="210">
        <v>57500</v>
      </c>
      <c r="C86" s="201" t="s">
        <v>46</v>
      </c>
      <c r="D86" s="211">
        <v>15.11</v>
      </c>
      <c r="E86" s="195"/>
      <c r="F86" s="222">
        <v>1.1992</v>
      </c>
      <c r="G86" s="211">
        <v>-3.64</v>
      </c>
      <c r="IU86" s="32">
        <f t="shared" si="5"/>
        <v>-2.8299999999999983</v>
      </c>
      <c r="IV86" s="6" t="b">
        <f t="shared" si="6"/>
        <v>1</v>
      </c>
    </row>
    <row r="87" spans="1:256" ht="13.5" thickBot="1">
      <c r="A87" s="209" t="s">
        <v>48</v>
      </c>
      <c r="B87" s="210">
        <v>62300</v>
      </c>
      <c r="C87" s="201" t="s">
        <v>46</v>
      </c>
      <c r="D87" s="211">
        <v>13.74</v>
      </c>
      <c r="E87" s="195"/>
      <c r="F87" s="223">
        <v>1.2993</v>
      </c>
      <c r="G87" s="220">
        <v>-5.01</v>
      </c>
      <c r="I87" s="16"/>
      <c r="IU87" s="32">
        <f t="shared" si="5"/>
        <v>-3.8200000000000003</v>
      </c>
      <c r="IV87" s="6" t="b">
        <f t="shared" si="6"/>
        <v>1</v>
      </c>
    </row>
    <row r="88" spans="1:7" ht="12.75">
      <c r="A88" s="204" t="s">
        <v>49</v>
      </c>
      <c r="B88" s="201">
        <v>47950</v>
      </c>
      <c r="C88" s="202"/>
      <c r="D88" s="212"/>
      <c r="E88" s="195"/>
      <c r="F88" s="193"/>
      <c r="G88" s="213">
        <v>12.78</v>
      </c>
    </row>
    <row r="89" spans="1:7" ht="12.75">
      <c r="A89" s="204" t="s">
        <v>50</v>
      </c>
      <c r="B89" s="214">
        <v>18.75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8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42061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42446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33800</v>
      </c>
      <c r="C96" s="201" t="s">
        <v>46</v>
      </c>
      <c r="D96" s="211">
        <v>25.95</v>
      </c>
      <c r="E96" s="195"/>
      <c r="F96" s="221">
        <v>0.6998</v>
      </c>
      <c r="G96" s="219">
        <v>6.95</v>
      </c>
      <c r="IU96" s="32">
        <f aca="true" t="shared" si="7" ref="IU96:IU104">D130-$D$134</f>
        <v>5.510000000000002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38650</v>
      </c>
      <c r="C97" s="201" t="s">
        <v>46</v>
      </c>
      <c r="D97" s="211">
        <v>23.33</v>
      </c>
      <c r="E97" s="195"/>
      <c r="F97" s="222">
        <v>0.8002</v>
      </c>
      <c r="G97" s="211">
        <v>4.33</v>
      </c>
      <c r="IU97" s="32">
        <f t="shared" si="7"/>
        <v>3.3999999999999986</v>
      </c>
      <c r="IV97" s="6" t="b">
        <f t="shared" si="8"/>
        <v>1</v>
      </c>
    </row>
    <row r="98" spans="1:256" ht="13.5" thickBot="1">
      <c r="A98" s="209" t="s">
        <v>47</v>
      </c>
      <c r="B98" s="210">
        <v>43500</v>
      </c>
      <c r="C98" s="201" t="s">
        <v>46</v>
      </c>
      <c r="D98" s="211">
        <v>21.01</v>
      </c>
      <c r="E98" s="195"/>
      <c r="F98" s="222">
        <v>0.9006</v>
      </c>
      <c r="G98" s="211">
        <v>2.01</v>
      </c>
      <c r="IU98" s="32">
        <f t="shared" si="7"/>
        <v>1.5700000000000003</v>
      </c>
      <c r="IV98" s="6" t="b">
        <f t="shared" si="8"/>
        <v>1</v>
      </c>
    </row>
    <row r="99" spans="1:256" ht="13.5" thickBot="1">
      <c r="A99" s="209" t="s">
        <v>47</v>
      </c>
      <c r="B99" s="210">
        <v>45900</v>
      </c>
      <c r="C99" s="201" t="s">
        <v>46</v>
      </c>
      <c r="D99" s="211">
        <v>19.97</v>
      </c>
      <c r="E99" s="195"/>
      <c r="F99" s="222">
        <v>0.9503</v>
      </c>
      <c r="G99" s="211">
        <v>0.97</v>
      </c>
      <c r="IU99" s="32">
        <f t="shared" si="7"/>
        <v>0.7399999999999984</v>
      </c>
      <c r="IV99" s="6" t="b">
        <f t="shared" si="8"/>
        <v>0</v>
      </c>
    </row>
    <row r="100" spans="1:256" ht="13.5" thickBot="1">
      <c r="A100" s="209" t="s">
        <v>47</v>
      </c>
      <c r="B100" s="210">
        <v>48300</v>
      </c>
      <c r="C100" s="201" t="s">
        <v>46</v>
      </c>
      <c r="D100" s="211">
        <v>19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50700</v>
      </c>
      <c r="C101" s="201" t="s">
        <v>46</v>
      </c>
      <c r="D101" s="211">
        <v>18.1</v>
      </c>
      <c r="E101" s="195"/>
      <c r="F101" s="222">
        <v>1.0497</v>
      </c>
      <c r="G101" s="211">
        <v>-0.9</v>
      </c>
      <c r="IU101" s="32">
        <f t="shared" si="7"/>
        <v>-0.6900000000000013</v>
      </c>
      <c r="IV101" s="6" t="b">
        <f t="shared" si="8"/>
        <v>0</v>
      </c>
    </row>
    <row r="102" spans="1:256" ht="13.5" thickBot="1">
      <c r="A102" s="209" t="s">
        <v>47</v>
      </c>
      <c r="B102" s="210">
        <v>53150</v>
      </c>
      <c r="C102" s="201" t="s">
        <v>46</v>
      </c>
      <c r="D102" s="211">
        <v>17.26</v>
      </c>
      <c r="E102" s="195"/>
      <c r="F102" s="222">
        <v>1.1004</v>
      </c>
      <c r="G102" s="211">
        <v>-1.74</v>
      </c>
      <c r="IU102" s="32">
        <f t="shared" si="7"/>
        <v>-1.3099999999999987</v>
      </c>
      <c r="IV102" s="6" t="b">
        <f t="shared" si="8"/>
        <v>1</v>
      </c>
    </row>
    <row r="103" spans="1:256" ht="13.5" thickBot="1">
      <c r="A103" s="209" t="s">
        <v>47</v>
      </c>
      <c r="B103" s="210">
        <v>57950</v>
      </c>
      <c r="C103" s="201" t="s">
        <v>46</v>
      </c>
      <c r="D103" s="211">
        <v>15.83</v>
      </c>
      <c r="E103" s="195"/>
      <c r="F103" s="222">
        <v>1.1998</v>
      </c>
      <c r="G103" s="211">
        <v>-3.17</v>
      </c>
      <c r="IU103" s="32">
        <f t="shared" si="7"/>
        <v>-2.34</v>
      </c>
      <c r="IV103" s="6" t="b">
        <f t="shared" si="8"/>
        <v>1</v>
      </c>
    </row>
    <row r="104" spans="1:256" ht="13.5" thickBot="1">
      <c r="A104" s="209" t="s">
        <v>48</v>
      </c>
      <c r="B104" s="210">
        <v>62800</v>
      </c>
      <c r="C104" s="201" t="s">
        <v>46</v>
      </c>
      <c r="D104" s="211">
        <v>14.68</v>
      </c>
      <c r="E104" s="195"/>
      <c r="F104" s="223">
        <v>1.3002</v>
      </c>
      <c r="G104" s="220">
        <v>-4.32</v>
      </c>
      <c r="IU104" s="32">
        <f t="shared" si="7"/>
        <v>-3.1000000000000014</v>
      </c>
      <c r="IV104" s="6" t="b">
        <f t="shared" si="8"/>
        <v>1</v>
      </c>
    </row>
    <row r="105" spans="1:7" ht="12.75">
      <c r="A105" s="204" t="s">
        <v>49</v>
      </c>
      <c r="B105" s="201">
        <v>48300</v>
      </c>
      <c r="C105" s="202"/>
      <c r="D105" s="212"/>
      <c r="E105" s="195"/>
      <c r="F105" s="193"/>
      <c r="G105" s="213">
        <v>11.27</v>
      </c>
    </row>
    <row r="106" spans="1:7" ht="12.75">
      <c r="A106" s="204" t="s">
        <v>50</v>
      </c>
      <c r="B106" s="214">
        <v>19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8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42061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42536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34200</v>
      </c>
      <c r="C113" s="201" t="s">
        <v>46</v>
      </c>
      <c r="D113" s="211">
        <v>29.6</v>
      </c>
      <c r="E113" s="195"/>
      <c r="F113" s="221">
        <v>0.7001</v>
      </c>
      <c r="G113" s="219">
        <v>6.35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39100</v>
      </c>
      <c r="C114" s="201" t="s">
        <v>46</v>
      </c>
      <c r="D114" s="211">
        <v>27.19</v>
      </c>
      <c r="E114" s="195"/>
      <c r="F114" s="222">
        <v>0.8004</v>
      </c>
      <c r="G114" s="211">
        <v>3.94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44000</v>
      </c>
      <c r="C115" s="201" t="s">
        <v>46</v>
      </c>
      <c r="D115" s="211">
        <v>25.07</v>
      </c>
      <c r="E115" s="195"/>
      <c r="F115" s="222">
        <v>0.9007</v>
      </c>
      <c r="G115" s="211">
        <v>1.82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46450</v>
      </c>
      <c r="C116" s="201" t="s">
        <v>46</v>
      </c>
      <c r="D116" s="211">
        <v>24.12</v>
      </c>
      <c r="E116" s="195"/>
      <c r="F116" s="222">
        <v>0.9509</v>
      </c>
      <c r="G116" s="211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48850</v>
      </c>
      <c r="C117" s="201" t="s">
        <v>46</v>
      </c>
      <c r="D117" s="211">
        <v>23.25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51300</v>
      </c>
      <c r="C118" s="201" t="s">
        <v>46</v>
      </c>
      <c r="D118" s="211">
        <v>22.44</v>
      </c>
      <c r="E118" s="195"/>
      <c r="F118" s="222">
        <v>1.0502</v>
      </c>
      <c r="G118" s="211">
        <v>-0.81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53750</v>
      </c>
      <c r="C119" s="201" t="s">
        <v>46</v>
      </c>
      <c r="D119" s="211">
        <v>21.69</v>
      </c>
      <c r="E119" s="195"/>
      <c r="F119" s="222">
        <v>1.1003</v>
      </c>
      <c r="G119" s="211">
        <v>-1.56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58650</v>
      </c>
      <c r="C120" s="201" t="s">
        <v>46</v>
      </c>
      <c r="D120" s="211">
        <v>20.42</v>
      </c>
      <c r="E120" s="195"/>
      <c r="F120" s="222">
        <v>1.2006</v>
      </c>
      <c r="G120" s="211">
        <v>-2.83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63550</v>
      </c>
      <c r="C121" s="201" t="s">
        <v>46</v>
      </c>
      <c r="D121" s="211">
        <v>19.43</v>
      </c>
      <c r="E121" s="195"/>
      <c r="F121" s="223">
        <v>1.3009</v>
      </c>
      <c r="G121" s="220">
        <v>-3.82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48850</v>
      </c>
      <c r="C122" s="202"/>
      <c r="D122" s="212"/>
      <c r="E122" s="195"/>
      <c r="F122" s="193"/>
      <c r="G122" s="213">
        <v>10.17</v>
      </c>
    </row>
    <row r="123" spans="1:7" ht="12.75">
      <c r="A123" s="204" t="s">
        <v>50</v>
      </c>
      <c r="B123" s="214">
        <v>23.25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8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42061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42719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35400</v>
      </c>
      <c r="C130" s="201" t="s">
        <v>46</v>
      </c>
      <c r="D130" s="211">
        <v>28.76</v>
      </c>
      <c r="E130" s="195"/>
      <c r="F130" s="221">
        <v>0.7003</v>
      </c>
      <c r="G130" s="219">
        <v>5.51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40450</v>
      </c>
      <c r="C131" s="201" t="s">
        <v>46</v>
      </c>
      <c r="D131" s="211">
        <v>26.65</v>
      </c>
      <c r="E131" s="195"/>
      <c r="F131" s="222">
        <v>0.8002</v>
      </c>
      <c r="G131" s="211">
        <v>3.4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45500</v>
      </c>
      <c r="C132" s="201" t="s">
        <v>46</v>
      </c>
      <c r="D132" s="211">
        <v>24.82</v>
      </c>
      <c r="E132" s="195"/>
      <c r="F132" s="222">
        <v>0.9001</v>
      </c>
      <c r="G132" s="211">
        <v>1.57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48050</v>
      </c>
      <c r="C133" s="201" t="s">
        <v>46</v>
      </c>
      <c r="D133" s="211">
        <v>23.99</v>
      </c>
      <c r="E133" s="195"/>
      <c r="F133" s="222">
        <v>0.9505</v>
      </c>
      <c r="G133" s="211">
        <v>0.74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50550</v>
      </c>
      <c r="C134" s="201" t="s">
        <v>46</v>
      </c>
      <c r="D134" s="211">
        <v>23.25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53100</v>
      </c>
      <c r="C135" s="201" t="s">
        <v>46</v>
      </c>
      <c r="D135" s="211">
        <v>22.56</v>
      </c>
      <c r="E135" s="195"/>
      <c r="F135" s="222">
        <v>1.0504</v>
      </c>
      <c r="G135" s="211">
        <v>-0.69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55650</v>
      </c>
      <c r="C136" s="201" t="s">
        <v>46</v>
      </c>
      <c r="D136" s="211">
        <v>21.94</v>
      </c>
      <c r="E136" s="195"/>
      <c r="F136" s="222">
        <v>1.1009</v>
      </c>
      <c r="G136" s="211">
        <v>-1.31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60700</v>
      </c>
      <c r="C137" s="201" t="s">
        <v>46</v>
      </c>
      <c r="D137" s="211">
        <v>20.91</v>
      </c>
      <c r="E137" s="195"/>
      <c r="F137" s="222">
        <v>1.2008</v>
      </c>
      <c r="G137" s="211">
        <v>-2.34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65750</v>
      </c>
      <c r="C138" s="201" t="s">
        <v>46</v>
      </c>
      <c r="D138" s="211">
        <v>20.15</v>
      </c>
      <c r="E138" s="195"/>
      <c r="F138" s="223">
        <v>1.3007</v>
      </c>
      <c r="G138" s="220">
        <v>-3.1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50550</v>
      </c>
      <c r="C139" s="202"/>
      <c r="D139" s="212"/>
      <c r="E139" s="195"/>
      <c r="F139" s="193"/>
      <c r="G139" s="213">
        <v>8.61</v>
      </c>
    </row>
    <row r="140" spans="1:7" ht="12.75">
      <c r="A140" s="204" t="s">
        <v>50</v>
      </c>
      <c r="B140" s="214">
        <v>23.25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8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42061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36400</v>
      </c>
      <c r="C147" s="201" t="s">
        <v>46</v>
      </c>
      <c r="D147" s="211">
        <v>25.26</v>
      </c>
      <c r="E147" s="195"/>
      <c r="F147" s="226">
        <v>0.6993</v>
      </c>
      <c r="G147" s="225">
        <v>4.51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41600</v>
      </c>
      <c r="C148" s="201" t="s">
        <v>46</v>
      </c>
      <c r="D148" s="211">
        <v>23.51</v>
      </c>
      <c r="E148" s="195"/>
      <c r="F148" s="227">
        <v>0.7992</v>
      </c>
      <c r="G148" s="225">
        <v>2.76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46800</v>
      </c>
      <c r="C149" s="201" t="s">
        <v>46</v>
      </c>
      <c r="D149" s="211">
        <v>22.01</v>
      </c>
      <c r="E149" s="195"/>
      <c r="F149" s="227">
        <v>0.8991</v>
      </c>
      <c r="G149" s="225">
        <v>1.26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49450</v>
      </c>
      <c r="C150" s="201" t="s">
        <v>46</v>
      </c>
      <c r="D150" s="211">
        <v>21.34</v>
      </c>
      <c r="E150" s="195"/>
      <c r="F150" s="227">
        <v>0.95</v>
      </c>
      <c r="G150" s="225">
        <v>0.59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52050</v>
      </c>
      <c r="C151" s="201" t="s">
        <v>46</v>
      </c>
      <c r="D151" s="211">
        <v>20.75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54650</v>
      </c>
      <c r="C152" s="201" t="s">
        <v>46</v>
      </c>
      <c r="D152" s="211">
        <v>20.22</v>
      </c>
      <c r="E152" s="195"/>
      <c r="F152" s="227">
        <v>1.05</v>
      </c>
      <c r="G152" s="225">
        <v>-0.53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57250</v>
      </c>
      <c r="C153" s="201" t="s">
        <v>46</v>
      </c>
      <c r="D153" s="211">
        <v>19.75</v>
      </c>
      <c r="E153" s="195"/>
      <c r="F153" s="227">
        <v>1.0999</v>
      </c>
      <c r="G153" s="225">
        <v>-1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62450</v>
      </c>
      <c r="C154" s="201" t="s">
        <v>46</v>
      </c>
      <c r="D154" s="211">
        <v>19.01</v>
      </c>
      <c r="E154" s="195"/>
      <c r="F154" s="227">
        <v>1.1998</v>
      </c>
      <c r="G154" s="225">
        <v>-1.74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67650</v>
      </c>
      <c r="C155" s="201" t="s">
        <v>46</v>
      </c>
      <c r="D155" s="211">
        <v>18.51</v>
      </c>
      <c r="E155" s="195"/>
      <c r="F155" s="228">
        <v>1.2997</v>
      </c>
      <c r="G155" s="225">
        <v>-2.24</v>
      </c>
    </row>
    <row r="156" spans="1:7" ht="12.75">
      <c r="A156" s="204" t="s">
        <v>49</v>
      </c>
      <c r="B156" s="201">
        <v>52050</v>
      </c>
      <c r="C156" s="202"/>
      <c r="D156" s="212"/>
      <c r="E156" s="195"/>
      <c r="F156" s="193"/>
      <c r="G156" s="213">
        <v>6.75</v>
      </c>
    </row>
    <row r="157" spans="1:7" ht="12.75">
      <c r="A157" s="204" t="s">
        <v>50</v>
      </c>
      <c r="B157" s="214">
        <v>20.75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8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42061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42082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7450</v>
      </c>
      <c r="C164" s="201" t="s">
        <v>46</v>
      </c>
      <c r="D164" s="211">
        <v>37.57</v>
      </c>
      <c r="E164" s="195"/>
      <c r="F164" s="226">
        <v>0.6995</v>
      </c>
      <c r="G164" s="225">
        <v>20.32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8550</v>
      </c>
      <c r="C165" s="201" t="s">
        <v>46</v>
      </c>
      <c r="D165" s="211">
        <v>30.13</v>
      </c>
      <c r="E165" s="195"/>
      <c r="F165" s="227">
        <v>0.8028</v>
      </c>
      <c r="G165" s="225">
        <v>12.88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9600</v>
      </c>
      <c r="C166" s="201" t="s">
        <v>46</v>
      </c>
      <c r="D166" s="211">
        <v>23.47</v>
      </c>
      <c r="E166" s="195"/>
      <c r="F166" s="227">
        <v>0.9014</v>
      </c>
      <c r="G166" s="225">
        <v>6.22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10150</v>
      </c>
      <c r="C167" s="201" t="s">
        <v>46</v>
      </c>
      <c r="D167" s="211">
        <v>20.16</v>
      </c>
      <c r="E167" s="195"/>
      <c r="F167" s="227">
        <v>0.9531</v>
      </c>
      <c r="G167" s="225">
        <v>2.91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10650</v>
      </c>
      <c r="C168" s="201" t="s">
        <v>46</v>
      </c>
      <c r="D168" s="211">
        <v>17.25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11200</v>
      </c>
      <c r="C169" s="201" t="s">
        <v>46</v>
      </c>
      <c r="D169" s="211">
        <v>14.17</v>
      </c>
      <c r="E169" s="195"/>
      <c r="F169" s="227">
        <v>1.0516</v>
      </c>
      <c r="G169" s="225">
        <v>-3.08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11750</v>
      </c>
      <c r="C170" s="201" t="s">
        <v>46</v>
      </c>
      <c r="D170" s="211">
        <v>11.2</v>
      </c>
      <c r="E170" s="195"/>
      <c r="F170" s="227">
        <v>1.1033</v>
      </c>
      <c r="G170" s="225">
        <v>-6.05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12800</v>
      </c>
      <c r="C171" s="201" t="s">
        <v>46</v>
      </c>
      <c r="D171" s="211">
        <v>5.88</v>
      </c>
      <c r="E171" s="195"/>
      <c r="F171" s="227">
        <v>1.2019</v>
      </c>
      <c r="G171" s="225">
        <v>-11.37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13850</v>
      </c>
      <c r="C172" s="201" t="s">
        <v>46</v>
      </c>
      <c r="D172" s="211">
        <v>1</v>
      </c>
      <c r="E172" s="195"/>
      <c r="F172" s="228">
        <v>1.3005</v>
      </c>
      <c r="G172" s="225">
        <v>-16.26</v>
      </c>
    </row>
    <row r="173" spans="1:7" ht="12.75">
      <c r="A173" s="204" t="s">
        <v>49</v>
      </c>
      <c r="B173" s="201">
        <v>10650</v>
      </c>
      <c r="C173" s="202"/>
      <c r="D173" s="212"/>
      <c r="E173" s="195"/>
      <c r="F173" s="193"/>
      <c r="G173" s="213">
        <v>36.58</v>
      </c>
    </row>
    <row r="174" spans="1:7" ht="12.75">
      <c r="A174" s="204" t="s">
        <v>50</v>
      </c>
      <c r="B174" s="214">
        <v>17.25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8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42061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42173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7500</v>
      </c>
      <c r="C181" s="201" t="s">
        <v>46</v>
      </c>
      <c r="D181" s="211">
        <v>29.89</v>
      </c>
      <c r="E181" s="195"/>
      <c r="F181" s="226">
        <v>0.7009</v>
      </c>
      <c r="G181" s="225">
        <v>11.14</v>
      </c>
    </row>
    <row r="182" spans="1:7" ht="13.5" thickBot="1">
      <c r="A182" s="209" t="s">
        <v>47</v>
      </c>
      <c r="B182" s="210">
        <v>8550</v>
      </c>
      <c r="C182" s="201" t="s">
        <v>46</v>
      </c>
      <c r="D182" s="211">
        <v>25.89</v>
      </c>
      <c r="E182" s="195"/>
      <c r="F182" s="227">
        <v>0.7991</v>
      </c>
      <c r="G182" s="225">
        <v>7.14</v>
      </c>
    </row>
    <row r="183" spans="1:7" ht="13.5" thickBot="1">
      <c r="A183" s="209" t="s">
        <v>47</v>
      </c>
      <c r="B183" s="210">
        <v>9650</v>
      </c>
      <c r="C183" s="201" t="s">
        <v>46</v>
      </c>
      <c r="D183" s="211">
        <v>22.06</v>
      </c>
      <c r="E183" s="195"/>
      <c r="F183" s="227">
        <v>0.9019</v>
      </c>
      <c r="G183" s="225">
        <v>3.31</v>
      </c>
    </row>
    <row r="184" spans="1:7" ht="13.5" thickBot="1">
      <c r="A184" s="209" t="s">
        <v>47</v>
      </c>
      <c r="B184" s="210">
        <v>10200</v>
      </c>
      <c r="C184" s="201" t="s">
        <v>46</v>
      </c>
      <c r="D184" s="211">
        <v>20.28</v>
      </c>
      <c r="E184" s="195"/>
      <c r="F184" s="227">
        <v>0.9533</v>
      </c>
      <c r="G184" s="225">
        <v>1.53</v>
      </c>
    </row>
    <row r="185" spans="1:7" ht="13.5" thickBot="1">
      <c r="A185" s="209" t="s">
        <v>47</v>
      </c>
      <c r="B185" s="210">
        <v>10700</v>
      </c>
      <c r="C185" s="201" t="s">
        <v>46</v>
      </c>
      <c r="D185" s="211">
        <v>18.75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11250</v>
      </c>
      <c r="C186" s="201" t="s">
        <v>46</v>
      </c>
      <c r="D186" s="211">
        <v>17.15</v>
      </c>
      <c r="E186" s="195"/>
      <c r="F186" s="227">
        <v>1.0514</v>
      </c>
      <c r="G186" s="225">
        <v>-1.6</v>
      </c>
    </row>
    <row r="187" spans="1:7" ht="13.5" thickBot="1">
      <c r="A187" s="209" t="s">
        <v>47</v>
      </c>
      <c r="B187" s="210">
        <v>11800</v>
      </c>
      <c r="C187" s="201" t="s">
        <v>46</v>
      </c>
      <c r="D187" s="211">
        <v>15.65</v>
      </c>
      <c r="E187" s="195"/>
      <c r="F187" s="227">
        <v>1.1028</v>
      </c>
      <c r="G187" s="225">
        <v>-3.1</v>
      </c>
    </row>
    <row r="188" spans="1:7" ht="13.5" thickBot="1">
      <c r="A188" s="209" t="s">
        <v>47</v>
      </c>
      <c r="B188" s="210">
        <v>12850</v>
      </c>
      <c r="C188" s="201" t="s">
        <v>46</v>
      </c>
      <c r="D188" s="211">
        <v>13.03</v>
      </c>
      <c r="E188" s="195"/>
      <c r="F188" s="227">
        <v>1.2009</v>
      </c>
      <c r="G188" s="225">
        <v>-5.72</v>
      </c>
    </row>
    <row r="189" spans="1:7" ht="13.5" thickBot="1">
      <c r="A189" s="209" t="s">
        <v>48</v>
      </c>
      <c r="B189" s="210">
        <v>13950</v>
      </c>
      <c r="C189" s="201" t="s">
        <v>46</v>
      </c>
      <c r="D189" s="211">
        <v>10.66</v>
      </c>
      <c r="E189" s="195"/>
      <c r="F189" s="228">
        <v>1.3037</v>
      </c>
      <c r="G189" s="225">
        <v>-8.09</v>
      </c>
    </row>
    <row r="190" spans="1:7" ht="12.75">
      <c r="A190" s="204" t="s">
        <v>49</v>
      </c>
      <c r="B190" s="201">
        <v>10700</v>
      </c>
      <c r="C190" s="202"/>
      <c r="D190" s="212"/>
      <c r="E190" s="195"/>
      <c r="F190" s="193"/>
      <c r="G190" s="213">
        <v>19.23</v>
      </c>
    </row>
    <row r="191" spans="1:7" ht="12.75">
      <c r="A191" s="204" t="s">
        <v>50</v>
      </c>
      <c r="B191" s="214">
        <v>18.75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8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42061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42264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7550</v>
      </c>
      <c r="C198" s="201" t="s">
        <v>46</v>
      </c>
      <c r="D198" s="211">
        <v>28.38</v>
      </c>
      <c r="E198" s="195"/>
      <c r="F198" s="226">
        <v>0.6991</v>
      </c>
      <c r="G198" s="225">
        <v>8.88</v>
      </c>
    </row>
    <row r="199" spans="1:7" ht="13.5" thickBot="1">
      <c r="A199" s="209" t="s">
        <v>47</v>
      </c>
      <c r="B199" s="210">
        <v>8650</v>
      </c>
      <c r="C199" s="201" t="s">
        <v>46</v>
      </c>
      <c r="D199" s="211">
        <v>25.05</v>
      </c>
      <c r="E199" s="195"/>
      <c r="F199" s="227">
        <v>0.8009</v>
      </c>
      <c r="G199" s="225">
        <v>5.55</v>
      </c>
    </row>
    <row r="200" spans="1:7" ht="13.5" thickBot="1">
      <c r="A200" s="209" t="s">
        <v>47</v>
      </c>
      <c r="B200" s="210">
        <v>9700</v>
      </c>
      <c r="C200" s="201" t="s">
        <v>46</v>
      </c>
      <c r="D200" s="211">
        <v>22.18</v>
      </c>
      <c r="E200" s="195"/>
      <c r="F200" s="227">
        <v>0.8981</v>
      </c>
      <c r="G200" s="225">
        <v>2.68</v>
      </c>
    </row>
    <row r="201" spans="1:7" ht="13.5" thickBot="1">
      <c r="A201" s="209" t="s">
        <v>47</v>
      </c>
      <c r="B201" s="210">
        <v>10250</v>
      </c>
      <c r="C201" s="201" t="s">
        <v>46</v>
      </c>
      <c r="D201" s="211">
        <v>20.8</v>
      </c>
      <c r="E201" s="195"/>
      <c r="F201" s="227">
        <v>0.9491</v>
      </c>
      <c r="G201" s="225">
        <v>1.3</v>
      </c>
    </row>
    <row r="202" spans="1:7" ht="13.5" thickBot="1">
      <c r="A202" s="209" t="s">
        <v>47</v>
      </c>
      <c r="B202" s="210">
        <v>10800</v>
      </c>
      <c r="C202" s="201" t="s">
        <v>46</v>
      </c>
      <c r="D202" s="211">
        <v>19.5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11300</v>
      </c>
      <c r="C203" s="201" t="s">
        <v>46</v>
      </c>
      <c r="D203" s="211">
        <v>18.39</v>
      </c>
      <c r="E203" s="195"/>
      <c r="F203" s="227">
        <v>1.0463</v>
      </c>
      <c r="G203" s="225">
        <v>-1.11</v>
      </c>
    </row>
    <row r="204" spans="1:7" ht="13.5" thickBot="1">
      <c r="A204" s="209" t="s">
        <v>47</v>
      </c>
      <c r="B204" s="210">
        <v>11850</v>
      </c>
      <c r="C204" s="201" t="s">
        <v>46</v>
      </c>
      <c r="D204" s="211">
        <v>17.25</v>
      </c>
      <c r="E204" s="195"/>
      <c r="F204" s="227">
        <v>1.0972</v>
      </c>
      <c r="G204" s="225">
        <v>-2.25</v>
      </c>
    </row>
    <row r="205" spans="1:7" ht="13.5" thickBot="1">
      <c r="A205" s="209" t="s">
        <v>47</v>
      </c>
      <c r="B205" s="210">
        <v>12950</v>
      </c>
      <c r="C205" s="201" t="s">
        <v>46</v>
      </c>
      <c r="D205" s="211">
        <v>15.23</v>
      </c>
      <c r="E205" s="195"/>
      <c r="F205" s="227">
        <v>1.1991</v>
      </c>
      <c r="G205" s="225">
        <v>-4.27</v>
      </c>
    </row>
    <row r="206" spans="1:7" ht="13.5" thickBot="1">
      <c r="A206" s="209" t="s">
        <v>48</v>
      </c>
      <c r="B206" s="210">
        <v>14000</v>
      </c>
      <c r="C206" s="201" t="s">
        <v>46</v>
      </c>
      <c r="D206" s="211">
        <v>13.6</v>
      </c>
      <c r="E206" s="195"/>
      <c r="F206" s="228">
        <v>1.2963</v>
      </c>
      <c r="G206" s="225">
        <v>-5.9</v>
      </c>
    </row>
    <row r="207" spans="1:7" ht="12.75">
      <c r="A207" s="204" t="s">
        <v>49</v>
      </c>
      <c r="B207" s="201">
        <v>10800</v>
      </c>
      <c r="C207" s="202"/>
      <c r="D207" s="212"/>
      <c r="E207" s="195"/>
      <c r="F207" s="193"/>
      <c r="G207" s="213">
        <v>14.78</v>
      </c>
    </row>
    <row r="208" spans="1:7" ht="12.75">
      <c r="A208" s="204" t="s">
        <v>50</v>
      </c>
      <c r="B208" s="214">
        <v>19.5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8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42061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42355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7600</v>
      </c>
      <c r="C215" s="201" t="s">
        <v>46</v>
      </c>
      <c r="D215" s="211">
        <v>27.18</v>
      </c>
      <c r="E215" s="195"/>
      <c r="F215" s="226">
        <v>0.6972</v>
      </c>
      <c r="G215" s="225">
        <v>7.68</v>
      </c>
    </row>
    <row r="216" spans="1:7" ht="13.5" thickBot="1">
      <c r="A216" s="209" t="s">
        <v>47</v>
      </c>
      <c r="B216" s="210">
        <v>8700</v>
      </c>
      <c r="C216" s="201" t="s">
        <v>46</v>
      </c>
      <c r="D216" s="211">
        <v>24.31</v>
      </c>
      <c r="E216" s="195"/>
      <c r="F216" s="227">
        <v>0.7982</v>
      </c>
      <c r="G216" s="225">
        <v>4.81</v>
      </c>
    </row>
    <row r="217" spans="1:7" ht="13.5" thickBot="1">
      <c r="A217" s="209" t="s">
        <v>47</v>
      </c>
      <c r="B217" s="210">
        <v>9800</v>
      </c>
      <c r="C217" s="201" t="s">
        <v>46</v>
      </c>
      <c r="D217" s="211">
        <v>21.75</v>
      </c>
      <c r="E217" s="195"/>
      <c r="F217" s="227">
        <v>0.8991</v>
      </c>
      <c r="G217" s="225">
        <v>2.25</v>
      </c>
    </row>
    <row r="218" spans="1:7" ht="13.5" thickBot="1">
      <c r="A218" s="209" t="s">
        <v>47</v>
      </c>
      <c r="B218" s="210">
        <v>10350</v>
      </c>
      <c r="C218" s="201" t="s">
        <v>46</v>
      </c>
      <c r="D218" s="211">
        <v>20.59</v>
      </c>
      <c r="E218" s="195"/>
      <c r="F218" s="227">
        <v>0.9495</v>
      </c>
      <c r="G218" s="225">
        <v>1.09</v>
      </c>
    </row>
    <row r="219" spans="1:7" ht="13.5" thickBot="1">
      <c r="A219" s="209" t="s">
        <v>47</v>
      </c>
      <c r="B219" s="210">
        <v>10900</v>
      </c>
      <c r="C219" s="201" t="s">
        <v>46</v>
      </c>
      <c r="D219" s="211">
        <v>19.5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11450</v>
      </c>
      <c r="C220" s="201" t="s">
        <v>46</v>
      </c>
      <c r="D220" s="211">
        <v>18.49</v>
      </c>
      <c r="E220" s="195"/>
      <c r="F220" s="227">
        <v>1.0505</v>
      </c>
      <c r="G220" s="225">
        <v>-1.01</v>
      </c>
    </row>
    <row r="221" spans="1:7" ht="13.5" thickBot="1">
      <c r="A221" s="209" t="s">
        <v>47</v>
      </c>
      <c r="B221" s="210">
        <v>11950</v>
      </c>
      <c r="C221" s="201" t="s">
        <v>46</v>
      </c>
      <c r="D221" s="211">
        <v>17.64</v>
      </c>
      <c r="E221" s="195"/>
      <c r="F221" s="227">
        <v>1.0963</v>
      </c>
      <c r="G221" s="225">
        <v>-1.86</v>
      </c>
    </row>
    <row r="222" spans="1:7" ht="13.5" thickBot="1">
      <c r="A222" s="209" t="s">
        <v>47</v>
      </c>
      <c r="B222" s="210">
        <v>13050</v>
      </c>
      <c r="C222" s="201" t="s">
        <v>46</v>
      </c>
      <c r="D222" s="211">
        <v>15.99</v>
      </c>
      <c r="E222" s="195"/>
      <c r="F222" s="227">
        <v>1.1972</v>
      </c>
      <c r="G222" s="225">
        <v>-3.51</v>
      </c>
    </row>
    <row r="223" spans="1:7" ht="13.5" thickBot="1">
      <c r="A223" s="209" t="s">
        <v>48</v>
      </c>
      <c r="B223" s="210">
        <v>14150</v>
      </c>
      <c r="C223" s="201" t="s">
        <v>46</v>
      </c>
      <c r="D223" s="211">
        <v>14.66</v>
      </c>
      <c r="E223" s="195"/>
      <c r="F223" s="228">
        <v>1.2982</v>
      </c>
      <c r="G223" s="225">
        <v>-4.84</v>
      </c>
    </row>
    <row r="224" spans="1:7" ht="12.75">
      <c r="A224" s="204" t="s">
        <v>49</v>
      </c>
      <c r="B224" s="201">
        <v>10900</v>
      </c>
      <c r="C224" s="202"/>
      <c r="D224" s="212"/>
      <c r="E224" s="195"/>
      <c r="F224" s="193"/>
      <c r="G224" s="213">
        <v>12.52</v>
      </c>
    </row>
    <row r="225" spans="1:7" ht="12.75">
      <c r="A225" s="204" t="s">
        <v>50</v>
      </c>
      <c r="B225" s="214">
        <v>19.5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8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42061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42446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7700</v>
      </c>
      <c r="C232" s="201" t="s">
        <v>46</v>
      </c>
      <c r="D232" s="211">
        <v>25.53</v>
      </c>
      <c r="E232" s="195"/>
      <c r="F232" s="221">
        <v>0.7</v>
      </c>
      <c r="G232" s="219">
        <v>6.78</v>
      </c>
    </row>
    <row r="233" spans="1:7" ht="12.75">
      <c r="A233" s="209" t="s">
        <v>47</v>
      </c>
      <c r="B233" s="210">
        <v>8800</v>
      </c>
      <c r="C233" s="201" t="s">
        <v>46</v>
      </c>
      <c r="D233" s="211">
        <v>22.98</v>
      </c>
      <c r="E233" s="195"/>
      <c r="F233" s="222">
        <v>0.8</v>
      </c>
      <c r="G233" s="211">
        <v>4.23</v>
      </c>
    </row>
    <row r="234" spans="1:7" ht="12.75">
      <c r="A234" s="209" t="s">
        <v>47</v>
      </c>
      <c r="B234" s="210">
        <v>9900</v>
      </c>
      <c r="C234" s="201" t="s">
        <v>46</v>
      </c>
      <c r="D234" s="211">
        <v>20.72</v>
      </c>
      <c r="E234" s="195"/>
      <c r="F234" s="222">
        <v>0.9</v>
      </c>
      <c r="G234" s="211">
        <v>1.97</v>
      </c>
    </row>
    <row r="235" spans="1:7" ht="12.75">
      <c r="A235" s="209" t="s">
        <v>47</v>
      </c>
      <c r="B235" s="210">
        <v>10450</v>
      </c>
      <c r="C235" s="201" t="s">
        <v>46</v>
      </c>
      <c r="D235" s="211">
        <v>19.7</v>
      </c>
      <c r="E235" s="195"/>
      <c r="F235" s="222">
        <v>0.95</v>
      </c>
      <c r="G235" s="211">
        <v>0.95</v>
      </c>
    </row>
    <row r="236" spans="1:7" ht="12.75">
      <c r="A236" s="209" t="s">
        <v>47</v>
      </c>
      <c r="B236" s="210">
        <v>11000</v>
      </c>
      <c r="C236" s="201" t="s">
        <v>46</v>
      </c>
      <c r="D236" s="211">
        <v>18.75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11550</v>
      </c>
      <c r="C237" s="201" t="s">
        <v>46</v>
      </c>
      <c r="D237" s="211">
        <v>17.87</v>
      </c>
      <c r="E237" s="195"/>
      <c r="F237" s="222">
        <v>1.05</v>
      </c>
      <c r="G237" s="211">
        <v>-0.88</v>
      </c>
    </row>
    <row r="238" spans="1:7" ht="12.75">
      <c r="A238" s="209" t="s">
        <v>47</v>
      </c>
      <c r="B238" s="210">
        <v>12100</v>
      </c>
      <c r="C238" s="201" t="s">
        <v>46</v>
      </c>
      <c r="D238" s="211">
        <v>17.07</v>
      </c>
      <c r="E238" s="195"/>
      <c r="F238" s="222">
        <v>1.1</v>
      </c>
      <c r="G238" s="211">
        <v>-1.68</v>
      </c>
    </row>
    <row r="239" spans="1:7" ht="12.75">
      <c r="A239" s="209" t="s">
        <v>47</v>
      </c>
      <c r="B239" s="210">
        <v>13200</v>
      </c>
      <c r="C239" s="201" t="s">
        <v>46</v>
      </c>
      <c r="D239" s="211">
        <v>15.69</v>
      </c>
      <c r="E239" s="195"/>
      <c r="F239" s="222">
        <v>1.2</v>
      </c>
      <c r="G239" s="211">
        <v>-3.06</v>
      </c>
    </row>
    <row r="240" spans="1:7" ht="13.5" thickBot="1">
      <c r="A240" s="209" t="s">
        <v>48</v>
      </c>
      <c r="B240" s="210">
        <v>14300</v>
      </c>
      <c r="C240" s="201" t="s">
        <v>46</v>
      </c>
      <c r="D240" s="211">
        <v>14.59</v>
      </c>
      <c r="E240" s="195"/>
      <c r="F240" s="223">
        <v>1.3</v>
      </c>
      <c r="G240" s="220">
        <v>-4.16</v>
      </c>
    </row>
    <row r="241" spans="1:7" ht="12.75">
      <c r="A241" s="204" t="s">
        <v>49</v>
      </c>
      <c r="B241" s="201">
        <v>11000</v>
      </c>
      <c r="C241" s="202"/>
      <c r="D241" s="212"/>
      <c r="E241" s="195"/>
      <c r="F241" s="193"/>
      <c r="G241" s="213">
        <v>10.94</v>
      </c>
    </row>
    <row r="242" spans="1:7" ht="12.75">
      <c r="A242" s="204" t="s">
        <v>50</v>
      </c>
      <c r="B242" s="214">
        <v>18.75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8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42061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42082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32950</v>
      </c>
      <c r="C249" s="201" t="s">
        <v>46</v>
      </c>
      <c r="D249" s="211">
        <v>36.72</v>
      </c>
      <c r="E249" s="229"/>
      <c r="F249" s="231">
        <v>0.6996</v>
      </c>
      <c r="G249" s="225">
        <v>20.47</v>
      </c>
    </row>
    <row r="250" spans="1:7" ht="13.5" thickBot="1">
      <c r="A250" s="209" t="s">
        <v>47</v>
      </c>
      <c r="B250" s="210">
        <v>37650</v>
      </c>
      <c r="C250" s="201" t="s">
        <v>46</v>
      </c>
      <c r="D250" s="211">
        <v>29.47</v>
      </c>
      <c r="E250" s="230"/>
      <c r="F250" s="231">
        <v>0.7994</v>
      </c>
      <c r="G250" s="225">
        <v>13.22</v>
      </c>
    </row>
    <row r="251" spans="1:7" ht="13.5" thickBot="1">
      <c r="A251" s="209" t="s">
        <v>47</v>
      </c>
      <c r="B251" s="210">
        <v>42400</v>
      </c>
      <c r="C251" s="201" t="s">
        <v>46</v>
      </c>
      <c r="D251" s="211">
        <v>22.6</v>
      </c>
      <c r="E251" s="230"/>
      <c r="F251" s="231">
        <v>0.9002</v>
      </c>
      <c r="G251" s="225">
        <v>6.35</v>
      </c>
    </row>
    <row r="252" spans="1:7" ht="13.5" thickBot="1">
      <c r="A252" s="209" t="s">
        <v>47</v>
      </c>
      <c r="B252" s="210">
        <v>44750</v>
      </c>
      <c r="C252" s="201" t="s">
        <v>46</v>
      </c>
      <c r="D252" s="211">
        <v>19.37</v>
      </c>
      <c r="E252" s="230"/>
      <c r="F252" s="231">
        <v>0.9501</v>
      </c>
      <c r="G252" s="225">
        <v>3.12</v>
      </c>
    </row>
    <row r="253" spans="1:7" ht="13.5" thickBot="1">
      <c r="A253" s="209" t="s">
        <v>47</v>
      </c>
      <c r="B253" s="210">
        <v>47100</v>
      </c>
      <c r="C253" s="201" t="s">
        <v>46</v>
      </c>
      <c r="D253" s="211">
        <v>16.25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49450</v>
      </c>
      <c r="C254" s="201" t="s">
        <v>46</v>
      </c>
      <c r="D254" s="211">
        <v>13.24</v>
      </c>
      <c r="E254" s="230"/>
      <c r="F254" s="231">
        <v>1.0499</v>
      </c>
      <c r="G254" s="225">
        <v>-3.01</v>
      </c>
    </row>
    <row r="255" spans="1:7" ht="13.5" thickBot="1">
      <c r="A255" s="209" t="s">
        <v>47</v>
      </c>
      <c r="B255" s="210">
        <v>51800</v>
      </c>
      <c r="C255" s="201" t="s">
        <v>46</v>
      </c>
      <c r="D255" s="211">
        <v>10.35</v>
      </c>
      <c r="E255" s="230"/>
      <c r="F255" s="231">
        <v>1.0998</v>
      </c>
      <c r="G255" s="225">
        <v>-5.9</v>
      </c>
    </row>
    <row r="256" spans="1:7" ht="13.5" thickBot="1">
      <c r="A256" s="209" t="s">
        <v>47</v>
      </c>
      <c r="B256" s="210">
        <v>56500</v>
      </c>
      <c r="C256" s="201" t="s">
        <v>46</v>
      </c>
      <c r="D256" s="211">
        <v>4.89</v>
      </c>
      <c r="E256" s="230"/>
      <c r="F256" s="231">
        <v>1.1996</v>
      </c>
      <c r="G256" s="225">
        <v>-11.36</v>
      </c>
    </row>
    <row r="257" spans="1:7" ht="13.5" thickBot="1">
      <c r="A257" s="209" t="s">
        <v>48</v>
      </c>
      <c r="B257" s="210">
        <v>61200</v>
      </c>
      <c r="C257" s="201" t="s">
        <v>46</v>
      </c>
      <c r="D257" s="211">
        <v>1</v>
      </c>
      <c r="E257" s="232"/>
      <c r="F257" s="231">
        <v>1.2994</v>
      </c>
      <c r="G257" s="233">
        <v>-16.37</v>
      </c>
    </row>
    <row r="258" spans="1:7" ht="12.75">
      <c r="A258" s="204" t="s">
        <v>49</v>
      </c>
      <c r="B258" s="201">
        <v>47100</v>
      </c>
      <c r="C258" s="202"/>
      <c r="D258" s="212"/>
      <c r="E258" s="193"/>
      <c r="F258" s="193"/>
      <c r="G258" s="213">
        <v>36.84</v>
      </c>
    </row>
    <row r="259" spans="1:7" ht="12.75">
      <c r="A259" s="204" t="s">
        <v>50</v>
      </c>
      <c r="B259" s="214">
        <v>16.25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8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42061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38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33200</v>
      </c>
      <c r="C266" s="201" t="s">
        <v>46</v>
      </c>
      <c r="D266" s="211">
        <v>29.07</v>
      </c>
      <c r="E266" s="229"/>
      <c r="F266" s="231">
        <v>0.7004</v>
      </c>
      <c r="G266" s="225">
        <v>11.32</v>
      </c>
    </row>
    <row r="267" spans="1:7" ht="13.5" thickBot="1">
      <c r="A267" s="209" t="s">
        <v>47</v>
      </c>
      <c r="B267" s="210">
        <v>37950</v>
      </c>
      <c r="C267" s="201" t="s">
        <v>46</v>
      </c>
      <c r="D267" s="211">
        <v>24.93</v>
      </c>
      <c r="E267" s="230"/>
      <c r="F267" s="231">
        <v>0.8006</v>
      </c>
      <c r="G267" s="225">
        <v>7.18</v>
      </c>
    </row>
    <row r="268" spans="1:7" ht="13.5" thickBot="1">
      <c r="A268" s="209" t="s">
        <v>47</v>
      </c>
      <c r="B268" s="210">
        <v>42700</v>
      </c>
      <c r="C268" s="201" t="s">
        <v>46</v>
      </c>
      <c r="D268" s="211">
        <v>21.15</v>
      </c>
      <c r="E268" s="230"/>
      <c r="F268" s="231">
        <v>0.9008</v>
      </c>
      <c r="G268" s="225">
        <v>3.4</v>
      </c>
    </row>
    <row r="269" spans="1:7" ht="13.5" thickBot="1">
      <c r="A269" s="209" t="s">
        <v>47</v>
      </c>
      <c r="B269" s="210">
        <v>45050</v>
      </c>
      <c r="C269" s="201" t="s">
        <v>46</v>
      </c>
      <c r="D269" s="211">
        <v>19.4</v>
      </c>
      <c r="E269" s="230"/>
      <c r="F269" s="231">
        <v>0.9504</v>
      </c>
      <c r="G269" s="225">
        <v>1.65</v>
      </c>
    </row>
    <row r="270" spans="1:7" ht="13.5" thickBot="1">
      <c r="A270" s="209" t="s">
        <v>47</v>
      </c>
      <c r="B270" s="210">
        <v>47400</v>
      </c>
      <c r="C270" s="201" t="s">
        <v>46</v>
      </c>
      <c r="D270" s="211">
        <v>17.75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49800</v>
      </c>
      <c r="C271" s="201" t="s">
        <v>46</v>
      </c>
      <c r="D271" s="211">
        <v>16.15</v>
      </c>
      <c r="E271" s="230"/>
      <c r="F271" s="231">
        <v>1.0506</v>
      </c>
      <c r="G271" s="225">
        <v>-1.6</v>
      </c>
    </row>
    <row r="272" spans="1:7" ht="13.5" thickBot="1">
      <c r="A272" s="209" t="s">
        <v>47</v>
      </c>
      <c r="B272" s="210">
        <v>52150</v>
      </c>
      <c r="C272" s="201" t="s">
        <v>46</v>
      </c>
      <c r="D272" s="211">
        <v>14.67</v>
      </c>
      <c r="E272" s="230"/>
      <c r="F272" s="231">
        <v>1.1002</v>
      </c>
      <c r="G272" s="225">
        <v>-3.08</v>
      </c>
    </row>
    <row r="273" spans="1:7" ht="13.5" thickBot="1">
      <c r="A273" s="209" t="s">
        <v>47</v>
      </c>
      <c r="B273" s="210">
        <v>56900</v>
      </c>
      <c r="C273" s="201" t="s">
        <v>46</v>
      </c>
      <c r="D273" s="211">
        <v>11.94</v>
      </c>
      <c r="E273" s="230"/>
      <c r="F273" s="231">
        <v>1.2004</v>
      </c>
      <c r="G273" s="225">
        <v>-5.81</v>
      </c>
    </row>
    <row r="274" spans="1:7" ht="13.5" thickBot="1">
      <c r="A274" s="209" t="s">
        <v>48</v>
      </c>
      <c r="B274" s="210">
        <v>61650</v>
      </c>
      <c r="C274" s="201" t="s">
        <v>46</v>
      </c>
      <c r="D274" s="211">
        <v>9.57</v>
      </c>
      <c r="E274" s="232"/>
      <c r="F274" s="231">
        <v>1.3006</v>
      </c>
      <c r="G274" s="233">
        <v>-8.18</v>
      </c>
    </row>
    <row r="275" spans="1:7" ht="12.75">
      <c r="A275" s="204" t="s">
        <v>49</v>
      </c>
      <c r="B275" s="201">
        <v>47400</v>
      </c>
      <c r="C275" s="202"/>
      <c r="D275" s="212"/>
      <c r="E275" s="193"/>
      <c r="F275" s="193"/>
      <c r="G275" s="213">
        <v>19.5</v>
      </c>
    </row>
    <row r="276" spans="1:7" ht="12.75">
      <c r="A276" s="204" t="s">
        <v>50</v>
      </c>
      <c r="B276" s="214">
        <v>17.75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8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42061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42082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49900</v>
      </c>
      <c r="C283" s="201" t="s">
        <v>46</v>
      </c>
      <c r="D283" s="211">
        <v>26.45</v>
      </c>
      <c r="E283" s="195"/>
      <c r="F283" s="221">
        <v>0.7004</v>
      </c>
      <c r="G283" s="219">
        <v>12.7</v>
      </c>
    </row>
    <row r="284" spans="1:7" ht="12.75">
      <c r="A284" s="209" t="s">
        <v>47</v>
      </c>
      <c r="B284" s="210">
        <v>57000</v>
      </c>
      <c r="C284" s="201" t="s">
        <v>46</v>
      </c>
      <c r="D284" s="211">
        <v>21.78</v>
      </c>
      <c r="E284" s="195"/>
      <c r="F284" s="222">
        <v>0.8</v>
      </c>
      <c r="G284" s="211">
        <v>8.03</v>
      </c>
    </row>
    <row r="285" spans="1:7" ht="12.75">
      <c r="A285" s="209" t="s">
        <v>47</v>
      </c>
      <c r="B285" s="210">
        <v>64150</v>
      </c>
      <c r="C285" s="201" t="s">
        <v>46</v>
      </c>
      <c r="D285" s="211">
        <v>17.51</v>
      </c>
      <c r="E285" s="195"/>
      <c r="F285" s="222">
        <v>0.9004</v>
      </c>
      <c r="G285" s="211">
        <v>3.76</v>
      </c>
    </row>
    <row r="286" spans="1:7" ht="12.75">
      <c r="A286" s="209" t="s">
        <v>47</v>
      </c>
      <c r="B286" s="210">
        <v>67700</v>
      </c>
      <c r="C286" s="201" t="s">
        <v>46</v>
      </c>
      <c r="D286" s="211">
        <v>15.56</v>
      </c>
      <c r="E286" s="195"/>
      <c r="F286" s="222">
        <v>0.9502</v>
      </c>
      <c r="G286" s="211">
        <v>1.81</v>
      </c>
    </row>
    <row r="287" spans="1:7" ht="12.75">
      <c r="A287" s="209" t="s">
        <v>47</v>
      </c>
      <c r="B287" s="210">
        <v>71250</v>
      </c>
      <c r="C287" s="201" t="s">
        <v>46</v>
      </c>
      <c r="D287" s="211">
        <v>13.75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74850</v>
      </c>
      <c r="C288" s="201" t="s">
        <v>46</v>
      </c>
      <c r="D288" s="211">
        <v>12.14</v>
      </c>
      <c r="E288" s="195"/>
      <c r="F288" s="222">
        <v>1.0505</v>
      </c>
      <c r="G288" s="211">
        <v>-1.61</v>
      </c>
    </row>
    <row r="289" spans="1:7" ht="12.75">
      <c r="A289" s="209" t="s">
        <v>47</v>
      </c>
      <c r="B289" s="210">
        <v>78400</v>
      </c>
      <c r="C289" s="201" t="s">
        <v>46</v>
      </c>
      <c r="D289" s="211">
        <v>10.91</v>
      </c>
      <c r="E289" s="195"/>
      <c r="F289" s="222">
        <v>1.1004</v>
      </c>
      <c r="G289" s="211">
        <v>-2.84</v>
      </c>
    </row>
    <row r="290" spans="1:7" ht="12.75">
      <c r="A290" s="209" t="s">
        <v>47</v>
      </c>
      <c r="B290" s="210">
        <v>85500</v>
      </c>
      <c r="C290" s="201" t="s">
        <v>46</v>
      </c>
      <c r="D290" s="211">
        <v>9.64</v>
      </c>
      <c r="E290" s="195"/>
      <c r="F290" s="222">
        <v>1.2</v>
      </c>
      <c r="G290" s="211">
        <v>-4.11</v>
      </c>
    </row>
    <row r="291" spans="1:7" ht="13.5" thickBot="1">
      <c r="A291" s="209" t="s">
        <v>48</v>
      </c>
      <c r="B291" s="210">
        <v>92650</v>
      </c>
      <c r="C291" s="201" t="s">
        <v>46</v>
      </c>
      <c r="D291" s="211">
        <v>9.05</v>
      </c>
      <c r="E291" s="195"/>
      <c r="F291" s="223">
        <v>1.3004</v>
      </c>
      <c r="G291" s="220">
        <v>-4.7</v>
      </c>
    </row>
    <row r="292" spans="1:7" ht="12.75">
      <c r="A292" s="204" t="s">
        <v>49</v>
      </c>
      <c r="B292" s="201">
        <v>71250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13.75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8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42061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42173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50150</v>
      </c>
      <c r="C300" s="201" t="s">
        <v>46</v>
      </c>
      <c r="D300" s="211">
        <v>27.95</v>
      </c>
      <c r="E300" s="195"/>
      <c r="F300" s="221">
        <v>0.6999</v>
      </c>
      <c r="G300" s="219">
        <v>12.7</v>
      </c>
    </row>
    <row r="301" spans="1:7" ht="12.75">
      <c r="A301" s="209" t="s">
        <v>47</v>
      </c>
      <c r="B301" s="210">
        <v>57350</v>
      </c>
      <c r="C301" s="201" t="s">
        <v>46</v>
      </c>
      <c r="D301" s="211">
        <v>23.28</v>
      </c>
      <c r="E301" s="195"/>
      <c r="F301" s="222">
        <v>0.8004</v>
      </c>
      <c r="G301" s="211">
        <v>8.03</v>
      </c>
    </row>
    <row r="302" spans="1:7" ht="12.75">
      <c r="A302" s="209" t="s">
        <v>47</v>
      </c>
      <c r="B302" s="210">
        <v>64500</v>
      </c>
      <c r="C302" s="201" t="s">
        <v>46</v>
      </c>
      <c r="D302" s="211">
        <v>19.01</v>
      </c>
      <c r="E302" s="195"/>
      <c r="F302" s="222">
        <v>0.9002</v>
      </c>
      <c r="G302" s="211">
        <v>3.76</v>
      </c>
    </row>
    <row r="303" spans="1:7" ht="12.75">
      <c r="A303" s="209" t="s">
        <v>47</v>
      </c>
      <c r="B303" s="210">
        <v>68100</v>
      </c>
      <c r="C303" s="201" t="s">
        <v>46</v>
      </c>
      <c r="D303" s="211">
        <v>17.06</v>
      </c>
      <c r="E303" s="195"/>
      <c r="F303" s="222">
        <v>0.9505</v>
      </c>
      <c r="G303" s="211">
        <v>1.81</v>
      </c>
    </row>
    <row r="304" spans="1:7" ht="12.75">
      <c r="A304" s="209" t="s">
        <v>47</v>
      </c>
      <c r="B304" s="210">
        <v>71650</v>
      </c>
      <c r="C304" s="201" t="s">
        <v>46</v>
      </c>
      <c r="D304" s="211">
        <v>15.25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75250</v>
      </c>
      <c r="C305" s="201" t="s">
        <v>46</v>
      </c>
      <c r="D305" s="211">
        <v>13.64</v>
      </c>
      <c r="E305" s="195"/>
      <c r="F305" s="222">
        <v>1.0502</v>
      </c>
      <c r="G305" s="211">
        <v>-1.61</v>
      </c>
    </row>
    <row r="306" spans="1:7" ht="12.75">
      <c r="A306" s="209" t="s">
        <v>47</v>
      </c>
      <c r="B306" s="210">
        <v>78850</v>
      </c>
      <c r="C306" s="201" t="s">
        <v>46</v>
      </c>
      <c r="D306" s="211">
        <v>12.41</v>
      </c>
      <c r="E306" s="195"/>
      <c r="F306" s="222">
        <v>1.1005</v>
      </c>
      <c r="G306" s="211">
        <v>-2.84</v>
      </c>
    </row>
    <row r="307" spans="1:7" ht="12.75">
      <c r="A307" s="209" t="s">
        <v>47</v>
      </c>
      <c r="B307" s="210">
        <v>86000</v>
      </c>
      <c r="C307" s="201" t="s">
        <v>46</v>
      </c>
      <c r="D307" s="211">
        <v>11.14</v>
      </c>
      <c r="E307" s="195"/>
      <c r="F307" s="222">
        <v>1.2003</v>
      </c>
      <c r="G307" s="211">
        <v>-4.11</v>
      </c>
    </row>
    <row r="308" spans="1:7" ht="13.5" thickBot="1">
      <c r="A308" s="209" t="s">
        <v>48</v>
      </c>
      <c r="B308" s="210">
        <v>93150</v>
      </c>
      <c r="C308" s="201" t="s">
        <v>46</v>
      </c>
      <c r="D308" s="211">
        <v>10.55</v>
      </c>
      <c r="E308" s="195"/>
      <c r="F308" s="223">
        <v>1.3001</v>
      </c>
      <c r="G308" s="220">
        <v>-4.7</v>
      </c>
    </row>
    <row r="309" spans="1:7" ht="12.75">
      <c r="A309" s="204" t="s">
        <v>49</v>
      </c>
      <c r="B309" s="201">
        <v>71650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15.25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8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42061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42082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37300</v>
      </c>
      <c r="C317" s="201" t="s">
        <v>46</v>
      </c>
      <c r="D317" s="211">
        <v>40.46</v>
      </c>
      <c r="E317" s="195"/>
      <c r="F317" s="221">
        <v>0.6998</v>
      </c>
      <c r="G317" s="219">
        <v>20.46</v>
      </c>
    </row>
    <row r="318" spans="1:7" ht="12.75">
      <c r="A318" s="209" t="s">
        <v>47</v>
      </c>
      <c r="B318" s="210">
        <v>42650</v>
      </c>
      <c r="C318" s="201" t="s">
        <v>46</v>
      </c>
      <c r="D318" s="211">
        <v>33.16</v>
      </c>
      <c r="E318" s="195"/>
      <c r="F318" s="222">
        <v>0.8002</v>
      </c>
      <c r="G318" s="211">
        <v>13.16</v>
      </c>
    </row>
    <row r="319" spans="1:7" ht="12.75">
      <c r="A319" s="209" t="s">
        <v>47</v>
      </c>
      <c r="B319" s="210">
        <v>48000</v>
      </c>
      <c r="C319" s="201" t="s">
        <v>46</v>
      </c>
      <c r="D319" s="211">
        <v>26.33</v>
      </c>
      <c r="E319" s="195"/>
      <c r="F319" s="222">
        <v>0.9006</v>
      </c>
      <c r="G319" s="211">
        <v>6.33</v>
      </c>
    </row>
    <row r="320" spans="1:7" ht="12.75">
      <c r="A320" s="209" t="s">
        <v>47</v>
      </c>
      <c r="B320" s="210">
        <v>50650</v>
      </c>
      <c r="C320" s="201" t="s">
        <v>46</v>
      </c>
      <c r="D320" s="211">
        <v>23.11</v>
      </c>
      <c r="E320" s="195"/>
      <c r="F320" s="222">
        <v>0.9503</v>
      </c>
      <c r="G320" s="211">
        <v>3.11</v>
      </c>
    </row>
    <row r="321" spans="1:7" ht="12.75">
      <c r="A321" s="209" t="s">
        <v>47</v>
      </c>
      <c r="B321" s="210">
        <v>53300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55950</v>
      </c>
      <c r="C322" s="201" t="s">
        <v>46</v>
      </c>
      <c r="D322" s="211">
        <v>17</v>
      </c>
      <c r="E322" s="195"/>
      <c r="F322" s="222">
        <v>1.0497</v>
      </c>
      <c r="G322" s="211">
        <v>-3</v>
      </c>
    </row>
    <row r="323" spans="1:7" ht="12.75">
      <c r="A323" s="209" t="s">
        <v>47</v>
      </c>
      <c r="B323" s="210">
        <v>58650</v>
      </c>
      <c r="C323" s="201" t="s">
        <v>46</v>
      </c>
      <c r="D323" s="211">
        <v>14.06</v>
      </c>
      <c r="E323" s="195"/>
      <c r="F323" s="222">
        <v>1.1004</v>
      </c>
      <c r="G323" s="211">
        <v>-5.94</v>
      </c>
    </row>
    <row r="324" spans="1:7" ht="12.75">
      <c r="A324" s="209" t="s">
        <v>47</v>
      </c>
      <c r="B324" s="210">
        <v>63950</v>
      </c>
      <c r="C324" s="201" t="s">
        <v>46</v>
      </c>
      <c r="D324" s="211">
        <v>8.63</v>
      </c>
      <c r="E324" s="195"/>
      <c r="F324" s="222">
        <v>1.1998</v>
      </c>
      <c r="G324" s="211">
        <v>-11.37</v>
      </c>
    </row>
    <row r="325" spans="1:7" ht="13.5" thickBot="1">
      <c r="A325" s="209" t="s">
        <v>48</v>
      </c>
      <c r="B325" s="210">
        <v>69300</v>
      </c>
      <c r="C325" s="201" t="s">
        <v>46</v>
      </c>
      <c r="D325" s="211">
        <v>3.59</v>
      </c>
      <c r="E325" s="195"/>
      <c r="F325" s="223">
        <v>1.3002</v>
      </c>
      <c r="G325" s="220">
        <v>-16.41</v>
      </c>
    </row>
    <row r="326" spans="1:7" ht="12.75">
      <c r="A326" s="204" t="s">
        <v>49</v>
      </c>
      <c r="B326" s="201">
        <v>53300</v>
      </c>
      <c r="C326" s="202"/>
      <c r="D326" s="212"/>
      <c r="E326" s="195"/>
      <c r="F326" s="193"/>
      <c r="G326" s="213">
        <v>36.87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8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42061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39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42173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37550</v>
      </c>
      <c r="C334" s="201" t="s">
        <v>46</v>
      </c>
      <c r="D334" s="211">
        <v>31.34</v>
      </c>
      <c r="E334" s="195"/>
      <c r="F334" s="221">
        <v>0.6999</v>
      </c>
      <c r="G334" s="219">
        <v>11.34</v>
      </c>
    </row>
    <row r="335" spans="1:7" ht="12.75">
      <c r="A335" s="209" t="s">
        <v>47</v>
      </c>
      <c r="B335" s="210">
        <v>42950</v>
      </c>
      <c r="C335" s="201" t="s">
        <v>46</v>
      </c>
      <c r="D335" s="211">
        <v>27.18</v>
      </c>
      <c r="E335" s="195"/>
      <c r="F335" s="222">
        <v>0.8006</v>
      </c>
      <c r="G335" s="211">
        <v>7.18</v>
      </c>
    </row>
    <row r="336" spans="1:7" ht="12.75">
      <c r="A336" s="209" t="s">
        <v>47</v>
      </c>
      <c r="B336" s="210">
        <v>48300</v>
      </c>
      <c r="C336" s="201" t="s">
        <v>46</v>
      </c>
      <c r="D336" s="211">
        <v>23.42</v>
      </c>
      <c r="E336" s="195"/>
      <c r="F336" s="222">
        <v>0.9003</v>
      </c>
      <c r="G336" s="211">
        <v>3.42</v>
      </c>
    </row>
    <row r="337" spans="1:7" ht="12.75">
      <c r="A337" s="209" t="s">
        <v>47</v>
      </c>
      <c r="B337" s="210">
        <v>51000</v>
      </c>
      <c r="C337" s="201" t="s">
        <v>46</v>
      </c>
      <c r="D337" s="211">
        <v>21.65</v>
      </c>
      <c r="E337" s="195"/>
      <c r="F337" s="222">
        <v>0.9506</v>
      </c>
      <c r="G337" s="211">
        <v>1.65</v>
      </c>
    </row>
    <row r="338" spans="1:7" ht="12.75">
      <c r="A338" s="209" t="s">
        <v>47</v>
      </c>
      <c r="B338" s="210">
        <v>53650</v>
      </c>
      <c r="C338" s="201" t="s">
        <v>46</v>
      </c>
      <c r="D338" s="211">
        <v>20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56350</v>
      </c>
      <c r="C339" s="201" t="s">
        <v>46</v>
      </c>
      <c r="D339" s="211">
        <v>18.41</v>
      </c>
      <c r="E339" s="195"/>
      <c r="F339" s="222">
        <v>1.0503</v>
      </c>
      <c r="G339" s="211">
        <v>-1.59</v>
      </c>
    </row>
    <row r="340" spans="1:7" ht="12.75">
      <c r="A340" s="209" t="s">
        <v>47</v>
      </c>
      <c r="B340" s="210">
        <v>59050</v>
      </c>
      <c r="C340" s="201" t="s">
        <v>46</v>
      </c>
      <c r="D340" s="211">
        <v>16.91</v>
      </c>
      <c r="E340" s="195"/>
      <c r="F340" s="222">
        <v>1.1007</v>
      </c>
      <c r="G340" s="211">
        <v>-3.09</v>
      </c>
    </row>
    <row r="341" spans="1:7" ht="12.75">
      <c r="A341" s="209" t="s">
        <v>47</v>
      </c>
      <c r="B341" s="210">
        <v>64400</v>
      </c>
      <c r="C341" s="201" t="s">
        <v>46</v>
      </c>
      <c r="D341" s="211">
        <v>14.19</v>
      </c>
      <c r="E341" s="195"/>
      <c r="F341" s="222">
        <v>1.2004</v>
      </c>
      <c r="G341" s="211">
        <v>-5.81</v>
      </c>
    </row>
    <row r="342" spans="1:7" ht="13.5" thickBot="1">
      <c r="A342" s="209" t="s">
        <v>48</v>
      </c>
      <c r="B342" s="210">
        <v>69750</v>
      </c>
      <c r="C342" s="201" t="s">
        <v>46</v>
      </c>
      <c r="D342" s="211">
        <v>11.83</v>
      </c>
      <c r="E342" s="195"/>
      <c r="F342" s="223">
        <v>1.3001</v>
      </c>
      <c r="G342" s="220">
        <v>-8.17</v>
      </c>
    </row>
    <row r="343" spans="1:7" ht="12.75">
      <c r="A343" s="204" t="s">
        <v>49</v>
      </c>
      <c r="B343" s="201">
        <v>53650</v>
      </c>
      <c r="C343" s="202"/>
      <c r="D343" s="212"/>
      <c r="E343" s="195"/>
      <c r="F343" s="193"/>
      <c r="G343" s="213">
        <v>19.51</v>
      </c>
    </row>
    <row r="344" spans="1:7" ht="12.75">
      <c r="A344" s="204" t="s">
        <v>50</v>
      </c>
      <c r="B344" s="214">
        <v>20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8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44">
        <v>41445</v>
      </c>
      <c r="B1" s="24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42">
        <v>41536</v>
      </c>
      <c r="B2" s="24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42">
        <v>41627</v>
      </c>
      <c r="B3" s="24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42">
        <v>41718</v>
      </c>
      <c r="B4" s="24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42">
        <v>41809</v>
      </c>
      <c r="B5" s="24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42">
        <v>41900</v>
      </c>
      <c r="B6" s="24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42">
        <v>41991</v>
      </c>
      <c r="B7" s="24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42">
        <v>42173</v>
      </c>
      <c r="B8" s="24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42">
        <v>42719</v>
      </c>
      <c r="B9" s="24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2015-02-26T11:15:54Z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